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Wpisy" sheetId="1" r:id="rId1"/>
    <sheet name="DB" sheetId="2" r:id="rId2"/>
    <sheet name="WYNIKI INDYWIDUALNE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<sst xmlns="http://schemas.openxmlformats.org/spreadsheetml/2006/main" count="710" uniqueCount="398">
  <si>
    <t>Nazwisko</t>
  </si>
  <si>
    <t>Szkoła</t>
  </si>
  <si>
    <t>Imię</t>
  </si>
  <si>
    <t>Pkt</t>
  </si>
  <si>
    <t>Skok wzwyż</t>
  </si>
  <si>
    <t>Skok w dal</t>
  </si>
  <si>
    <t>Piłeczka pal.</t>
  </si>
  <si>
    <t>60 m</t>
  </si>
  <si>
    <t>Suma Pkt</t>
  </si>
  <si>
    <t>dane:</t>
  </si>
  <si>
    <t>wzwyz</t>
  </si>
  <si>
    <t>dal</t>
  </si>
  <si>
    <t>pil pal</t>
  </si>
  <si>
    <t xml:space="preserve">600 m </t>
  </si>
  <si>
    <t>1:32.11</t>
  </si>
  <si>
    <t>1:32.29</t>
  </si>
  <si>
    <t>1:32.48</t>
  </si>
  <si>
    <t>1:32.67</t>
  </si>
  <si>
    <t>1:32.86</t>
  </si>
  <si>
    <t>1:33.05</t>
  </si>
  <si>
    <t>1:33.24</t>
  </si>
  <si>
    <t>1:33.43</t>
  </si>
  <si>
    <t>1:33.62</t>
  </si>
  <si>
    <t>1:33.81</t>
  </si>
  <si>
    <t>1:34.00</t>
  </si>
  <si>
    <t>1:34.19</t>
  </si>
  <si>
    <t>1:34.39</t>
  </si>
  <si>
    <t>1:34.58</t>
  </si>
  <si>
    <t>1:34.77</t>
  </si>
  <si>
    <t>1:34.97</t>
  </si>
  <si>
    <t>1:35.17</t>
  </si>
  <si>
    <t>1:35.36</t>
  </si>
  <si>
    <t>1:35.56</t>
  </si>
  <si>
    <t>1:35.76</t>
  </si>
  <si>
    <t>1:35.95</t>
  </si>
  <si>
    <t>1:36.15</t>
  </si>
  <si>
    <t>1:36.35</t>
  </si>
  <si>
    <t>1:36.55</t>
  </si>
  <si>
    <t>1:36.75</t>
  </si>
  <si>
    <t>1:36.95</t>
  </si>
  <si>
    <t>1:37.16</t>
  </si>
  <si>
    <t>1:37.36</t>
  </si>
  <si>
    <t>1:37.56</t>
  </si>
  <si>
    <t>1:37.77</t>
  </si>
  <si>
    <t>1:37.97</t>
  </si>
  <si>
    <t>1:38.18</t>
  </si>
  <si>
    <t>1:38.46</t>
  </si>
  <si>
    <t>1:38.74</t>
  </si>
  <si>
    <t>1:38.98</t>
  </si>
  <si>
    <t>1:39.26</t>
  </si>
  <si>
    <t>1:39.54</t>
  </si>
  <si>
    <t>1:39.82</t>
  </si>
  <si>
    <t>1:40.10</t>
  </si>
  <si>
    <t>1:40.38</t>
  </si>
  <si>
    <t>1:40.66</t>
  </si>
  <si>
    <t>1:40.94</t>
  </si>
  <si>
    <t>1:41.22</t>
  </si>
  <si>
    <t>1:41.50</t>
  </si>
  <si>
    <t>1:41.78</t>
  </si>
  <si>
    <t>1:42.06</t>
  </si>
  <si>
    <t>1:42.34</t>
  </si>
  <si>
    <t>1:42.62</t>
  </si>
  <si>
    <t>1:42.80</t>
  </si>
  <si>
    <t>1:42.95</t>
  </si>
  <si>
    <t>1:43.10</t>
  </si>
  <si>
    <t>1:43.25</t>
  </si>
  <si>
    <t>1:43.40</t>
  </si>
  <si>
    <t>1:43.55</t>
  </si>
  <si>
    <t>1:43.70</t>
  </si>
  <si>
    <t>1:43.80</t>
  </si>
  <si>
    <t>1:43.90</t>
  </si>
  <si>
    <t>1:44.00</t>
  </si>
  <si>
    <t>1:44.10</t>
  </si>
  <si>
    <t>1:44.20</t>
  </si>
  <si>
    <t>1:44.30</t>
  </si>
  <si>
    <t>1:44.40</t>
  </si>
  <si>
    <t>1:44.50</t>
  </si>
  <si>
    <t>1:44.60</t>
  </si>
  <si>
    <t>1:44.70</t>
  </si>
  <si>
    <t>1:44.80</t>
  </si>
  <si>
    <t>1:44.90</t>
  </si>
  <si>
    <t>1:45.00</t>
  </si>
  <si>
    <t>1:45.10</t>
  </si>
  <si>
    <t>1:45.20</t>
  </si>
  <si>
    <t>1:45.30</t>
  </si>
  <si>
    <t>1:45.40</t>
  </si>
  <si>
    <t>1:45.50</t>
  </si>
  <si>
    <t>1:45.60</t>
  </si>
  <si>
    <t>1:45.70</t>
  </si>
  <si>
    <t>1:45.80</t>
  </si>
  <si>
    <t>1:45.90</t>
  </si>
  <si>
    <t>1:46.00</t>
  </si>
  <si>
    <t>1:46.10</t>
  </si>
  <si>
    <t>1:46.20</t>
  </si>
  <si>
    <t>1:46.30</t>
  </si>
  <si>
    <t>1:46.40</t>
  </si>
  <si>
    <t>1:46.50</t>
  </si>
  <si>
    <t>1:46.60</t>
  </si>
  <si>
    <t>1:46.70</t>
  </si>
  <si>
    <t>1:46.80</t>
  </si>
  <si>
    <t>1:46.90</t>
  </si>
  <si>
    <t>1:47.00</t>
  </si>
  <si>
    <t>1:47.10</t>
  </si>
  <si>
    <t>1:47.20</t>
  </si>
  <si>
    <t>1:47.30</t>
  </si>
  <si>
    <t>1:47.40</t>
  </si>
  <si>
    <t>1:47.50</t>
  </si>
  <si>
    <t>1:47.60</t>
  </si>
  <si>
    <t>1:47.70</t>
  </si>
  <si>
    <t>1:47.80</t>
  </si>
  <si>
    <t>1:47.90</t>
  </si>
  <si>
    <t>1:47.99</t>
  </si>
  <si>
    <t>1:48.08</t>
  </si>
  <si>
    <t>1:48.20</t>
  </si>
  <si>
    <t>1:48.40</t>
  </si>
  <si>
    <t>1:48.60</t>
  </si>
  <si>
    <t>1:48.90</t>
  </si>
  <si>
    <t>1:49.20</t>
  </si>
  <si>
    <t>1:49.50</t>
  </si>
  <si>
    <t>1:49.80</t>
  </si>
  <si>
    <t>1:50.15</t>
  </si>
  <si>
    <t>1:50.50</t>
  </si>
  <si>
    <t>1:50.90</t>
  </si>
  <si>
    <t>1:51.30</t>
  </si>
  <si>
    <t>1:51.75</t>
  </si>
  <si>
    <t>1:52.20</t>
  </si>
  <si>
    <t>1:52.70</t>
  </si>
  <si>
    <t>1:53.20</t>
  </si>
  <si>
    <t>1:53.75</t>
  </si>
  <si>
    <t>1:54.35</t>
  </si>
  <si>
    <t>1:54.95</t>
  </si>
  <si>
    <t>1:55.55</t>
  </si>
  <si>
    <t>1:56.15</t>
  </si>
  <si>
    <t>1:56.75</t>
  </si>
  <si>
    <t>1:57.30</t>
  </si>
  <si>
    <t>1:57.85</t>
  </si>
  <si>
    <t>1:58.35</t>
  </si>
  <si>
    <t>1:58.85</t>
  </si>
  <si>
    <t>1:59.35</t>
  </si>
  <si>
    <t>1:59.85</t>
  </si>
  <si>
    <t>2:00.35</t>
  </si>
  <si>
    <t>2:00.85</t>
  </si>
  <si>
    <t>2:01.35</t>
  </si>
  <si>
    <t>2:01.85</t>
  </si>
  <si>
    <t>2:02.35</t>
  </si>
  <si>
    <t>2:02.85</t>
  </si>
  <si>
    <t>2:03.40</t>
  </si>
  <si>
    <t>2:03.95</t>
  </si>
  <si>
    <t>2:04.50</t>
  </si>
  <si>
    <t>2:05.05</t>
  </si>
  <si>
    <t>2:05.60</t>
  </si>
  <si>
    <t>2:06.15</t>
  </si>
  <si>
    <t>2:06.70</t>
  </si>
  <si>
    <t>2:07.25</t>
  </si>
  <si>
    <t>2:07.80</t>
  </si>
  <si>
    <t>2:08.35</t>
  </si>
  <si>
    <t>2:08.90</t>
  </si>
  <si>
    <t>2:09.45</t>
  </si>
  <si>
    <t>2:10.00</t>
  </si>
  <si>
    <t>2:10.55</t>
  </si>
  <si>
    <t>2:11.10</t>
  </si>
  <si>
    <t>2:11.65</t>
  </si>
  <si>
    <t>2:12.20</t>
  </si>
  <si>
    <t>2:12.75</t>
  </si>
  <si>
    <t>2:13.30</t>
  </si>
  <si>
    <t>2:13.85</t>
  </si>
  <si>
    <t>2:14.40</t>
  </si>
  <si>
    <t>2:14.95</t>
  </si>
  <si>
    <t>2:15.50</t>
  </si>
  <si>
    <t>2:16.05</t>
  </si>
  <si>
    <t>2:16.60</t>
  </si>
  <si>
    <t>2:17.15</t>
  </si>
  <si>
    <t>2:17.70</t>
  </si>
  <si>
    <t>2:18.25</t>
  </si>
  <si>
    <t>2:18.80</t>
  </si>
  <si>
    <t>2:19.35</t>
  </si>
  <si>
    <t>2:19.90</t>
  </si>
  <si>
    <t>2:20.45</t>
  </si>
  <si>
    <t>2:21.00</t>
  </si>
  <si>
    <t>2:21.55</t>
  </si>
  <si>
    <t>2:22.10</t>
  </si>
  <si>
    <t>2:22.65</t>
  </si>
  <si>
    <t>2:23.20</t>
  </si>
  <si>
    <t>2:23.75</t>
  </si>
  <si>
    <t>2:24.30</t>
  </si>
  <si>
    <t>2:24.85</t>
  </si>
  <si>
    <t>2:25.40</t>
  </si>
  <si>
    <t>2:25.95</t>
  </si>
  <si>
    <t>2:26.50</t>
  </si>
  <si>
    <t>2:27.10</t>
  </si>
  <si>
    <t>2:27.70</t>
  </si>
  <si>
    <t>2:28.30</t>
  </si>
  <si>
    <t>2:28.95</t>
  </si>
  <si>
    <t>2:29.65</t>
  </si>
  <si>
    <t>2:30.35</t>
  </si>
  <si>
    <t>2:31.05</t>
  </si>
  <si>
    <t>2:31.75</t>
  </si>
  <si>
    <t>2:32.45</t>
  </si>
  <si>
    <t>2:33.15</t>
  </si>
  <si>
    <t>2:33.85</t>
  </si>
  <si>
    <t>2:34.65</t>
  </si>
  <si>
    <t>2:35.45</t>
  </si>
  <si>
    <t>2:36.25</t>
  </si>
  <si>
    <t>2:37.05</t>
  </si>
  <si>
    <t>2:37.85</t>
  </si>
  <si>
    <t>2:38.65</t>
  </si>
  <si>
    <t>2:39.45</t>
  </si>
  <si>
    <t>2:40.25</t>
  </si>
  <si>
    <t>2:41.05</t>
  </si>
  <si>
    <t>2:41.85</t>
  </si>
  <si>
    <t>2:42.65</t>
  </si>
  <si>
    <t>2:43.35</t>
  </si>
  <si>
    <t>2:44.35</t>
  </si>
  <si>
    <t>2:45.35</t>
  </si>
  <si>
    <t>pkt</t>
  </si>
  <si>
    <t>Suma Pkt:</t>
  </si>
  <si>
    <t>Autor: Dawid Kamecki         kamyk03@wp.pl</t>
  </si>
  <si>
    <t>Rocznik</t>
  </si>
  <si>
    <t>Nazwa Szkoly</t>
  </si>
  <si>
    <t>Suma Punktow</t>
  </si>
  <si>
    <t>LP</t>
  </si>
  <si>
    <t>Suchenek</t>
  </si>
  <si>
    <t>Wiktoria</t>
  </si>
  <si>
    <t>Polańska</t>
  </si>
  <si>
    <t>Mikołajczyk</t>
  </si>
  <si>
    <t>Monika</t>
  </si>
  <si>
    <t>Gagatek</t>
  </si>
  <si>
    <t>Natalia</t>
  </si>
  <si>
    <t>Kalisz</t>
  </si>
  <si>
    <t>Aleksandra</t>
  </si>
  <si>
    <t>SP 3 Złotoryja</t>
  </si>
  <si>
    <t>Julia</t>
  </si>
  <si>
    <t>Słota</t>
  </si>
  <si>
    <t>Oliwia</t>
  </si>
  <si>
    <t>Kołodyńska</t>
  </si>
  <si>
    <t>Maja</t>
  </si>
  <si>
    <t>Kobiałka</t>
  </si>
  <si>
    <t>Kabzińska</t>
  </si>
  <si>
    <t>Maria</t>
  </si>
  <si>
    <t>Stefaniak</t>
  </si>
  <si>
    <t>SP 4 Oleśnica</t>
  </si>
  <si>
    <t>Pleśniak</t>
  </si>
  <si>
    <t>Martyna</t>
  </si>
  <si>
    <t>Iwan</t>
  </si>
  <si>
    <t>Emilia</t>
  </si>
  <si>
    <t>Piechota</t>
  </si>
  <si>
    <t>Zuzanna</t>
  </si>
  <si>
    <t>Stojańska</t>
  </si>
  <si>
    <t>Karolina</t>
  </si>
  <si>
    <t>Szott</t>
  </si>
  <si>
    <t>Dorota</t>
  </si>
  <si>
    <t>STELMACH</t>
  </si>
  <si>
    <t>SP 9 Legnica</t>
  </si>
  <si>
    <t>Kunczał</t>
  </si>
  <si>
    <t>Anna</t>
  </si>
  <si>
    <t>Ciupak</t>
  </si>
  <si>
    <t>Magdalena</t>
  </si>
  <si>
    <t>Woźna</t>
  </si>
  <si>
    <t>Żaneta</t>
  </si>
  <si>
    <t>Urbańczyk</t>
  </si>
  <si>
    <t>Górska</t>
  </si>
  <si>
    <t>Danuta</t>
  </si>
  <si>
    <t>Kowalska</t>
  </si>
  <si>
    <t>Kinga</t>
  </si>
  <si>
    <t>SP Pisarzowice</t>
  </si>
  <si>
    <t>Nikola</t>
  </si>
  <si>
    <t>Zaorska</t>
  </si>
  <si>
    <t>Natala</t>
  </si>
  <si>
    <t>Koson</t>
  </si>
  <si>
    <t>Marszałek</t>
  </si>
  <si>
    <t>Magda</t>
  </si>
  <si>
    <t>Popek</t>
  </si>
  <si>
    <t>Woźnica</t>
  </si>
  <si>
    <t>SP 14 Głogów</t>
  </si>
  <si>
    <t>Czerniak</t>
  </si>
  <si>
    <t>Kaleta</t>
  </si>
  <si>
    <t>Zofia</t>
  </si>
  <si>
    <t>Pająk</t>
  </si>
  <si>
    <t>Roczyńska</t>
  </si>
  <si>
    <t>Sompel</t>
  </si>
  <si>
    <t>Małgorzata</t>
  </si>
  <si>
    <t>SP 46 Wrocław</t>
  </si>
  <si>
    <t>Klamka</t>
  </si>
  <si>
    <t>Marlena</t>
  </si>
  <si>
    <t>Piątek</t>
  </si>
  <si>
    <t>Kozieł</t>
  </si>
  <si>
    <t>Julita</t>
  </si>
  <si>
    <t>Mazurkiewicz</t>
  </si>
  <si>
    <t>Matylda</t>
  </si>
  <si>
    <t>Koba</t>
  </si>
  <si>
    <t>Ewa</t>
  </si>
  <si>
    <t>Wójcik</t>
  </si>
  <si>
    <t>Jagoda</t>
  </si>
  <si>
    <t>SP Żórawina</t>
  </si>
  <si>
    <t>Gogola</t>
  </si>
  <si>
    <t>Weronika</t>
  </si>
  <si>
    <t>Zimmer</t>
  </si>
  <si>
    <t>Lena</t>
  </si>
  <si>
    <t>Kopeć</t>
  </si>
  <si>
    <t>Eliza</t>
  </si>
  <si>
    <t>Zmarzła</t>
  </si>
  <si>
    <t>Wójtowicz</t>
  </si>
  <si>
    <t>Paulina</t>
  </si>
  <si>
    <t>SP 2 Lwówek</t>
  </si>
  <si>
    <t>Marczakova</t>
  </si>
  <si>
    <t>Viktorie</t>
  </si>
  <si>
    <t>Gawron</t>
  </si>
  <si>
    <t>Michalina</t>
  </si>
  <si>
    <t>Franczak</t>
  </si>
  <si>
    <t>Woźniak</t>
  </si>
  <si>
    <t>Reźnik</t>
  </si>
  <si>
    <t>Obroca</t>
  </si>
  <si>
    <t>SP 3 Trzebnica</t>
  </si>
  <si>
    <t>Cieślachowska</t>
  </si>
  <si>
    <t>Nowak</t>
  </si>
  <si>
    <t>Pola</t>
  </si>
  <si>
    <t>Papierska</t>
  </si>
  <si>
    <t>Szczyrba</t>
  </si>
  <si>
    <t>Milena</t>
  </si>
  <si>
    <t>Rutkowska</t>
  </si>
  <si>
    <t>Ola</t>
  </si>
  <si>
    <t>Posłuszny</t>
  </si>
  <si>
    <t>SP 16 Wrocław</t>
  </si>
  <si>
    <t>Scelina</t>
  </si>
  <si>
    <t>Wadowska</t>
  </si>
  <si>
    <t>Olmas</t>
  </si>
  <si>
    <t>Wenc</t>
  </si>
  <si>
    <t>Łucja</t>
  </si>
  <si>
    <t>Zalewska</t>
  </si>
  <si>
    <t>Izabela</t>
  </si>
  <si>
    <t>SP 2 Bystrzyca Kł</t>
  </si>
  <si>
    <t>Aleksandrowicz</t>
  </si>
  <si>
    <t>Futerhendler</t>
  </si>
  <si>
    <t>2:12.31</t>
  </si>
  <si>
    <t>2:20.81</t>
  </si>
  <si>
    <t>2:18.92</t>
  </si>
  <si>
    <t>2:05.37</t>
  </si>
  <si>
    <t>2:00.48</t>
  </si>
  <si>
    <t>2:24.90</t>
  </si>
  <si>
    <t>2:00.05</t>
  </si>
  <si>
    <t>2:03.78</t>
  </si>
  <si>
    <t>2:13.84</t>
  </si>
  <si>
    <t>2:04.33</t>
  </si>
  <si>
    <t>2:21.66</t>
  </si>
  <si>
    <t>2:15.78</t>
  </si>
  <si>
    <t>1:57.83</t>
  </si>
  <si>
    <t>2:11.01</t>
  </si>
  <si>
    <t>1:59.01</t>
  </si>
  <si>
    <t>2:02.78</t>
  </si>
  <si>
    <t>1:52.33</t>
  </si>
  <si>
    <t>1:58.68</t>
  </si>
  <si>
    <t>2:06.88</t>
  </si>
  <si>
    <t>2:09.71</t>
  </si>
  <si>
    <t>2:00.11</t>
  </si>
  <si>
    <t>2:03.55</t>
  </si>
  <si>
    <t>1:54.54</t>
  </si>
  <si>
    <t>2:09.68</t>
  </si>
  <si>
    <t>2:08.55</t>
  </si>
  <si>
    <t>2:10.78</t>
  </si>
  <si>
    <t>2:05.57</t>
  </si>
  <si>
    <t>1:58.64</t>
  </si>
  <si>
    <t>2:06.33</t>
  </si>
  <si>
    <t>2:18.07</t>
  </si>
  <si>
    <t>2:28.81</t>
  </si>
  <si>
    <t>2:18.97</t>
  </si>
  <si>
    <t>2:03.80</t>
  </si>
  <si>
    <t>2:18.21</t>
  </si>
  <si>
    <t>1:59.10</t>
  </si>
  <si>
    <t>1:57.61</t>
  </si>
  <si>
    <t>2:07.78</t>
  </si>
  <si>
    <t>2:15.54</t>
  </si>
  <si>
    <t>2:21.84</t>
  </si>
  <si>
    <t>1:57.72</t>
  </si>
  <si>
    <t>1:55.53</t>
  </si>
  <si>
    <t>2:08.57</t>
  </si>
  <si>
    <t>2:04.87</t>
  </si>
  <si>
    <t>2:05.18</t>
  </si>
  <si>
    <t>2:08.91</t>
  </si>
  <si>
    <t>2:04.81</t>
  </si>
  <si>
    <t>2:02.87</t>
  </si>
  <si>
    <t>2:12.90</t>
  </si>
  <si>
    <t>2:20.24</t>
  </si>
  <si>
    <t>2:22.50</t>
  </si>
  <si>
    <t>2:16.37</t>
  </si>
  <si>
    <t>2:04.70</t>
  </si>
  <si>
    <t>2:09.49</t>
  </si>
  <si>
    <t>2:11.94</t>
  </si>
  <si>
    <t>2:17.46</t>
  </si>
  <si>
    <t>2:18.38</t>
  </si>
  <si>
    <t>2:12.86</t>
  </si>
  <si>
    <t>1:59.70</t>
  </si>
  <si>
    <t>2:08.21</t>
  </si>
  <si>
    <t>2:17.31</t>
  </si>
  <si>
    <t>2:11.32</t>
  </si>
  <si>
    <t>2:13.98</t>
  </si>
  <si>
    <t>2:21.89</t>
  </si>
  <si>
    <t>FINAŁ DOLNOŚLĄSKI CZWÓRBOJU LEKKOATLETYCZNEGO</t>
  </si>
  <si>
    <t>WROCŁAW, STADION OLIMPIJSKI, 22.05.2018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</si>
</sst>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ck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ck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thick"/>
      <right style="thick"/>
      <top style="double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27" borderId="1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47" fontId="0" fillId="33" borderId="11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1" fillId="35" borderId="1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9" xfId="0" applyFill="1" applyBorder="1" applyAlignment="1" applyProtection="1">
      <alignment horizontal="right"/>
      <protection/>
    </xf>
    <xf numFmtId="0" fontId="0" fillId="37" borderId="19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47" fontId="0" fillId="0" borderId="0" xfId="0" applyNumberFormat="1" applyBorder="1" applyAlignment="1" applyProtection="1">
      <alignment/>
      <protection/>
    </xf>
    <xf numFmtId="0" fontId="0" fillId="36" borderId="20" xfId="0" applyFill="1" applyBorder="1" applyAlignment="1" applyProtection="1">
      <alignment horizontal="right"/>
      <protection/>
    </xf>
    <xf numFmtId="0" fontId="0" fillId="37" borderId="20" xfId="0" applyFill="1" applyBorder="1" applyAlignment="1" applyProtection="1">
      <alignment horizontal="right"/>
      <protection/>
    </xf>
    <xf numFmtId="0" fontId="0" fillId="38" borderId="21" xfId="0" applyFill="1" applyBorder="1" applyAlignment="1" applyProtection="1">
      <alignment horizontal="right"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6" borderId="22" xfId="0" applyFill="1" applyBorder="1" applyAlignment="1" applyProtection="1">
      <alignment horizontal="right"/>
      <protection/>
    </xf>
    <xf numFmtId="0" fontId="0" fillId="37" borderId="22" xfId="0" applyFill="1" applyBorder="1" applyAlignment="1" applyProtection="1">
      <alignment horizontal="right"/>
      <protection/>
    </xf>
    <xf numFmtId="0" fontId="0" fillId="38" borderId="23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5" borderId="18" xfId="0" applyFont="1" applyFill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39" borderId="26" xfId="0" applyFill="1" applyBorder="1" applyAlignment="1" applyProtection="1">
      <alignment horizontal="left"/>
      <protection locked="0"/>
    </xf>
    <xf numFmtId="0" fontId="0" fillId="39" borderId="27" xfId="0" applyFill="1" applyBorder="1" applyAlignment="1" applyProtection="1">
      <alignment horizontal="left"/>
      <protection locked="0"/>
    </xf>
    <xf numFmtId="0" fontId="0" fillId="39" borderId="28" xfId="0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 horizontal="left"/>
      <protection locked="0"/>
    </xf>
    <xf numFmtId="0" fontId="0" fillId="39" borderId="30" xfId="0" applyFill="1" applyBorder="1" applyAlignment="1" applyProtection="1">
      <alignment horizontal="left"/>
      <protection locked="0"/>
    </xf>
    <xf numFmtId="0" fontId="0" fillId="39" borderId="31" xfId="0" applyFill="1" applyBorder="1" applyAlignment="1" applyProtection="1">
      <alignment/>
      <protection locked="0"/>
    </xf>
    <xf numFmtId="0" fontId="0" fillId="39" borderId="32" xfId="0" applyFill="1" applyBorder="1" applyAlignment="1" applyProtection="1">
      <alignment horizontal="left"/>
      <protection locked="0"/>
    </xf>
    <xf numFmtId="0" fontId="0" fillId="39" borderId="33" xfId="0" applyFill="1" applyBorder="1" applyAlignment="1" applyProtection="1">
      <alignment horizontal="left"/>
      <protection locked="0"/>
    </xf>
    <xf numFmtId="0" fontId="0" fillId="39" borderId="34" xfId="0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 horizontal="left"/>
      <protection locked="0"/>
    </xf>
    <xf numFmtId="0" fontId="0" fillId="39" borderId="36" xfId="0" applyFill="1" applyBorder="1" applyAlignment="1" applyProtection="1">
      <alignment horizontal="left"/>
      <protection locked="0"/>
    </xf>
    <xf numFmtId="0" fontId="0" fillId="39" borderId="37" xfId="0" applyFill="1" applyBorder="1" applyAlignment="1" applyProtection="1">
      <alignment/>
      <protection locked="0"/>
    </xf>
    <xf numFmtId="0" fontId="0" fillId="39" borderId="38" xfId="0" applyFill="1" applyBorder="1" applyAlignment="1" applyProtection="1">
      <alignment horizontal="left"/>
      <protection locked="0"/>
    </xf>
    <xf numFmtId="0" fontId="0" fillId="39" borderId="39" xfId="0" applyFill="1" applyBorder="1" applyAlignment="1" applyProtection="1">
      <alignment horizontal="left"/>
      <protection locked="0"/>
    </xf>
    <xf numFmtId="0" fontId="0" fillId="39" borderId="40" xfId="0" applyFill="1" applyBorder="1" applyAlignment="1" applyProtection="1">
      <alignment/>
      <protection locked="0"/>
    </xf>
    <xf numFmtId="2" fontId="0" fillId="33" borderId="41" xfId="0" applyNumberForma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2" fontId="0" fillId="33" borderId="4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0" fillId="33" borderId="44" xfId="0" applyNumberFormat="1" applyFill="1" applyBorder="1" applyAlignment="1" applyProtection="1">
      <alignment horizontal="center"/>
      <protection locked="0"/>
    </xf>
    <xf numFmtId="2" fontId="0" fillId="33" borderId="45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4" fillId="33" borderId="11" xfId="0" applyNumberFormat="1" applyFont="1" applyFill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36" borderId="46" xfId="0" applyFill="1" applyBorder="1" applyAlignment="1" applyProtection="1">
      <alignment horizontal="right"/>
      <protection/>
    </xf>
    <xf numFmtId="2" fontId="0" fillId="33" borderId="47" xfId="0" applyNumberFormat="1" applyFill="1" applyBorder="1" applyAlignment="1" applyProtection="1">
      <alignment horizontal="center"/>
      <protection locked="0"/>
    </xf>
    <xf numFmtId="2" fontId="0" fillId="33" borderId="48" xfId="0" applyNumberFormat="1" applyFill="1" applyBorder="1" applyAlignment="1" applyProtection="1">
      <alignment horizontal="center"/>
      <protection locked="0"/>
    </xf>
    <xf numFmtId="0" fontId="0" fillId="33" borderId="48" xfId="0" applyFill="1" applyBorder="1" applyAlignment="1" applyProtection="1">
      <alignment horizontal="center"/>
      <protection locked="0"/>
    </xf>
    <xf numFmtId="0" fontId="0" fillId="37" borderId="46" xfId="0" applyFill="1" applyBorder="1" applyAlignment="1" applyProtection="1">
      <alignment horizontal="right"/>
      <protection/>
    </xf>
    <xf numFmtId="0" fontId="0" fillId="38" borderId="49" xfId="0" applyFill="1" applyBorder="1" applyAlignment="1" applyProtection="1">
      <alignment horizontal="right"/>
      <protection/>
    </xf>
    <xf numFmtId="0" fontId="0" fillId="36" borderId="50" xfId="0" applyFill="1" applyBorder="1" applyAlignment="1" applyProtection="1">
      <alignment horizontal="right"/>
      <protection/>
    </xf>
    <xf numFmtId="2" fontId="0" fillId="33" borderId="51" xfId="0" applyNumberFormat="1" applyFill="1" applyBorder="1" applyAlignment="1" applyProtection="1">
      <alignment horizontal="center"/>
      <protection locked="0"/>
    </xf>
    <xf numFmtId="2" fontId="0" fillId="33" borderId="52" xfId="0" applyNumberFormat="1" applyFill="1" applyBorder="1" applyAlignment="1" applyProtection="1">
      <alignment horizontal="center"/>
      <protection locked="0"/>
    </xf>
    <xf numFmtId="0" fontId="0" fillId="33" borderId="52" xfId="0" applyFill="1" applyBorder="1" applyAlignment="1" applyProtection="1">
      <alignment horizontal="center"/>
      <protection locked="0"/>
    </xf>
    <xf numFmtId="0" fontId="0" fillId="37" borderId="50" xfId="0" applyFill="1" applyBorder="1" applyAlignment="1" applyProtection="1">
      <alignment horizontal="right"/>
      <protection/>
    </xf>
    <xf numFmtId="0" fontId="0" fillId="38" borderId="53" xfId="0" applyFill="1" applyBorder="1" applyAlignment="1" applyProtection="1">
      <alignment horizontal="right"/>
      <protection/>
    </xf>
    <xf numFmtId="0" fontId="0" fillId="34" borderId="54" xfId="0" applyNumberFormat="1" applyFill="1" applyBorder="1" applyAlignment="1">
      <alignment horizontal="left"/>
    </xf>
    <xf numFmtId="0" fontId="0" fillId="40" borderId="55" xfId="0" applyFill="1" applyBorder="1" applyAlignment="1">
      <alignment/>
    </xf>
    <xf numFmtId="0" fontId="0" fillId="41" borderId="18" xfId="0" applyFill="1" applyBorder="1" applyAlignment="1">
      <alignment/>
    </xf>
    <xf numFmtId="0" fontId="0" fillId="42" borderId="56" xfId="0" applyFill="1" applyBorder="1" applyAlignment="1">
      <alignment/>
    </xf>
    <xf numFmtId="0" fontId="0" fillId="33" borderId="41" xfId="0" applyFill="1" applyBorder="1" applyAlignment="1">
      <alignment horizontal="left"/>
    </xf>
    <xf numFmtId="0" fontId="0" fillId="36" borderId="57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2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47" fontId="0" fillId="33" borderId="10" xfId="0" applyNumberFormat="1" applyFill="1" applyBorder="1" applyAlignment="1" applyProtection="1">
      <alignment horizontal="center"/>
      <protection locked="0"/>
    </xf>
    <xf numFmtId="2" fontId="4" fillId="33" borderId="52" xfId="0" applyNumberFormat="1" applyFont="1" applyFill="1" applyBorder="1" applyAlignment="1" applyProtection="1">
      <alignment horizontal="center" wrapText="1"/>
      <protection locked="0"/>
    </xf>
    <xf numFmtId="0" fontId="4" fillId="33" borderId="52" xfId="0" applyFont="1" applyFill="1" applyBorder="1" applyAlignment="1" applyProtection="1">
      <alignment horizontal="center" wrapText="1"/>
      <protection locked="0"/>
    </xf>
    <xf numFmtId="47" fontId="0" fillId="33" borderId="52" xfId="0" applyNumberFormat="1" applyFill="1" applyBorder="1" applyAlignment="1" applyProtection="1">
      <alignment horizontal="center"/>
      <protection locked="0"/>
    </xf>
    <xf numFmtId="2" fontId="4" fillId="33" borderId="48" xfId="0" applyNumberFormat="1" applyFont="1" applyFill="1" applyBorder="1" applyAlignment="1" applyProtection="1">
      <alignment horizontal="center" wrapText="1"/>
      <protection locked="0"/>
    </xf>
    <xf numFmtId="0" fontId="4" fillId="33" borderId="48" xfId="0" applyFont="1" applyFill="1" applyBorder="1" applyAlignment="1" applyProtection="1">
      <alignment horizontal="center" wrapText="1"/>
      <protection locked="0"/>
    </xf>
    <xf numFmtId="47" fontId="0" fillId="33" borderId="48" xfId="0" applyNumberFormat="1" applyFill="1" applyBorder="1" applyAlignment="1" applyProtection="1">
      <alignment horizontal="center"/>
      <protection locked="0"/>
    </xf>
    <xf numFmtId="0" fontId="1" fillId="35" borderId="55" xfId="0" applyNumberFormat="1" applyFont="1" applyFill="1" applyBorder="1" applyAlignment="1" applyProtection="1">
      <alignment horizontal="left"/>
      <protection/>
    </xf>
    <xf numFmtId="0" fontId="0" fillId="0" borderId="56" xfId="0" applyBorder="1" applyAlignment="1">
      <alignment/>
    </xf>
    <xf numFmtId="0" fontId="1" fillId="0" borderId="0" xfId="0" applyFont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8" xfId="0" applyFont="1" applyBorder="1" applyAlignment="1">
      <alignment horizontal="left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3" xfId="88"/>
    <cellStyle name="Normalny 4" xfId="89"/>
    <cellStyle name="Obliczenia" xfId="90"/>
    <cellStyle name="Obliczenia 2" xfId="91"/>
    <cellStyle name="Followed Hyperlink" xfId="92"/>
    <cellStyle name="Percent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66"/>
  <sheetViews>
    <sheetView zoomScale="80" zoomScaleNormal="80" zoomScalePageLayoutView="0" workbookViewId="0" topLeftCell="A1">
      <selection activeCell="A1" sqref="A1:O18"/>
    </sheetView>
  </sheetViews>
  <sheetFormatPr defaultColWidth="9.00390625" defaultRowHeight="12.75"/>
  <cols>
    <col min="1" max="1" width="18.25390625" style="13" customWidth="1"/>
    <col min="2" max="2" width="11.75390625" style="13" customWidth="1"/>
    <col min="3" max="3" width="10.125" style="13" customWidth="1"/>
    <col min="4" max="4" width="47.125" style="13" customWidth="1"/>
    <col min="5" max="5" width="10.125" style="13" customWidth="1"/>
    <col min="6" max="6" width="6.625" style="13" customWidth="1"/>
    <col min="7" max="7" width="12.875" style="13" customWidth="1"/>
    <col min="8" max="8" width="6.625" style="13" customWidth="1"/>
    <col min="9" max="9" width="11.75390625" style="13" customWidth="1"/>
    <col min="10" max="10" width="6.75390625" style="13" customWidth="1"/>
    <col min="11" max="11" width="13.375" style="13" customWidth="1"/>
    <col min="12" max="12" width="6.625" style="13" customWidth="1"/>
    <col min="13" max="13" width="11.375" style="13" customWidth="1"/>
    <col min="14" max="14" width="6.25390625" style="13" customWidth="1"/>
    <col min="15" max="15" width="10.75390625" style="13" customWidth="1"/>
    <col min="16" max="17" width="9.125" style="13" customWidth="1"/>
    <col min="18" max="19" width="9.75390625" style="13" bestFit="1" customWidth="1"/>
    <col min="20" max="16384" width="9.125" style="13" customWidth="1"/>
  </cols>
  <sheetData>
    <row r="1" spans="1:15" ht="21" customHeight="1" thickBot="1" thickTop="1">
      <c r="A1" s="12" t="s">
        <v>0</v>
      </c>
      <c r="B1" s="12" t="s">
        <v>2</v>
      </c>
      <c r="C1" s="12" t="s">
        <v>217</v>
      </c>
      <c r="D1" s="12" t="s">
        <v>1</v>
      </c>
      <c r="E1" s="12" t="s">
        <v>7</v>
      </c>
      <c r="F1" s="12" t="s">
        <v>3</v>
      </c>
      <c r="G1" s="12" t="s">
        <v>4</v>
      </c>
      <c r="H1" s="12" t="s">
        <v>3</v>
      </c>
      <c r="I1" s="12" t="s">
        <v>5</v>
      </c>
      <c r="J1" s="12" t="s">
        <v>3</v>
      </c>
      <c r="K1" s="12" t="s">
        <v>6</v>
      </c>
      <c r="L1" s="12" t="s">
        <v>3</v>
      </c>
      <c r="M1" s="12" t="s">
        <v>13</v>
      </c>
      <c r="N1" s="12" t="s">
        <v>3</v>
      </c>
      <c r="O1" s="12" t="s">
        <v>8</v>
      </c>
    </row>
    <row r="2" spans="1:25" ht="20.25" customHeight="1" thickTop="1">
      <c r="A2" s="32"/>
      <c r="B2" s="33"/>
      <c r="C2" s="34"/>
      <c r="D2" s="7"/>
      <c r="E2" s="47"/>
      <c r="F2" s="14">
        <f>IF(E2=0,0,IF(ISNUMBER(MATCH(E2,'DB'!$B$2:$B$201,-1))=TRUE,MATCH(E2,'DB'!$B$2:$B$201,-1),0))</f>
        <v>0</v>
      </c>
      <c r="G2" s="51"/>
      <c r="H2" s="14">
        <f>IF(G2=0,0,IF(ISNUMBER(MATCH(G2,'DB'!$C$2:$C$201,1))=TRUE,MATCH(G2,'DB'!$C$2:$C$201,1),0))</f>
        <v>0</v>
      </c>
      <c r="I2" s="54"/>
      <c r="J2" s="14">
        <f>IF(I2=0,0,IF(ISNUMBER(MATCH(I2,'DB'!$D$2:$D$201,1))=TRUE,MATCH(I2,'DB'!$D$2:$D$201,1),0))</f>
        <v>0</v>
      </c>
      <c r="K2" s="2"/>
      <c r="L2" s="14">
        <f>IF(K2=0,0,IF(ISNUMBER(MATCH(K2,'DB'!$E$2:$E$201,1))=TRUE,MATCH(K2,'DB'!$E$2:$E$201,1),0))</f>
        <v>0</v>
      </c>
      <c r="M2" s="2"/>
      <c r="N2" s="15">
        <f>IF(ISNUMBER(MATCH(M2,'DB'!$F$2:$F$201,-1))=TRUE,MATCH(M2,'DB'!$F$2:$F$201,-1),0)</f>
        <v>0</v>
      </c>
      <c r="O2" s="21">
        <f aca="true" t="shared" si="0" ref="O2:O10">SUM(F2,H2,J2,L2,N2)</f>
        <v>0</v>
      </c>
      <c r="U2" s="16"/>
      <c r="V2" s="16"/>
      <c r="W2" s="17"/>
      <c r="X2" s="17"/>
      <c r="Y2" s="18"/>
    </row>
    <row r="3" spans="1:25" ht="21" customHeight="1">
      <c r="A3" s="35"/>
      <c r="B3" s="36"/>
      <c r="C3" s="37"/>
      <c r="D3" s="8"/>
      <c r="E3" s="48"/>
      <c r="F3" s="19">
        <f>IF(E3=0,0,IF(ISNUMBER(MATCH(E3,'DB'!$B$2:$B$201,-1))=TRUE,MATCH(E3,'DB'!$B$2:$B$201,-1),0))</f>
        <v>0</v>
      </c>
      <c r="G3" s="52"/>
      <c r="H3" s="19">
        <f>IF(G3=0,0,IF(ISNUMBER(MATCH(G3,'DB'!$C$2:$C$201,1))=TRUE,MATCH(G3,'DB'!$C$2:$C$201,1),0))</f>
        <v>0</v>
      </c>
      <c r="I3" s="48"/>
      <c r="J3" s="19">
        <f>IF(I3=0,0,IF(ISNUMBER(MATCH(I3,'DB'!$D$2:$D$201,1))=TRUE,MATCH(I3,'DB'!$D$2:$D$201,1),0))</f>
        <v>0</v>
      </c>
      <c r="K3" s="3"/>
      <c r="L3" s="19">
        <f>IF(K3=0,0,IF(ISNUMBER(MATCH(K3,'DB'!$E$2:$E$201,1))=TRUE,MATCH(K3,'DB'!$E$2:$E$201,1),0))</f>
        <v>0</v>
      </c>
      <c r="M3" s="3"/>
      <c r="N3" s="20">
        <f>IF(ISNUMBER(MATCH(M3,'DB'!$F$2:$F$201,-1))=TRUE,MATCH(M3,'DB'!$F$2:$F$201,-1),0)</f>
        <v>0</v>
      </c>
      <c r="O3" s="21">
        <f t="shared" si="0"/>
        <v>0</v>
      </c>
      <c r="U3" s="16"/>
      <c r="V3" s="16"/>
      <c r="W3" s="17"/>
      <c r="X3" s="17"/>
      <c r="Y3" s="18"/>
    </row>
    <row r="4" spans="1:25" ht="21" customHeight="1">
      <c r="A4" s="35"/>
      <c r="B4" s="36"/>
      <c r="C4" s="37"/>
      <c r="D4" s="8"/>
      <c r="E4" s="48"/>
      <c r="F4" s="19">
        <f>IF(E4=0,0,IF(ISNUMBER(MATCH(E4,'DB'!$B$2:$B$201,-1))=TRUE,MATCH(E4,'DB'!$B$2:$B$201,-1),0))</f>
        <v>0</v>
      </c>
      <c r="G4" s="52"/>
      <c r="H4" s="19">
        <f>IF(G4=0,0,IF(ISNUMBER(MATCH(G4,'DB'!$C$2:$C$201,1))=TRUE,MATCH(G4,'DB'!$C$2:$C$201,1),0))</f>
        <v>0</v>
      </c>
      <c r="I4" s="55"/>
      <c r="J4" s="19">
        <f>IF(I4=0,0,IF(ISNUMBER(MATCH(I4,'DB'!$D$2:$D$201,1))=TRUE,MATCH(I4,'DB'!$D$2:$D$201,1),0))</f>
        <v>0</v>
      </c>
      <c r="K4" s="5"/>
      <c r="L4" s="19">
        <f>IF(K4=0,0,IF(ISNUMBER(MATCH(K4,'DB'!$E$2:$E$201,1))=TRUE,MATCH(K4,'DB'!$E$2:$E$201,1),0))</f>
        <v>0</v>
      </c>
      <c r="M4" s="6"/>
      <c r="N4" s="20">
        <f>IF(ISNUMBER(MATCH(M4,'DB'!$F$2:$F$201,-1))=TRUE,MATCH(M4,'DB'!$F$2:$F$201,-1),0)</f>
        <v>0</v>
      </c>
      <c r="O4" s="21">
        <f t="shared" si="0"/>
        <v>0</v>
      </c>
      <c r="U4" s="16"/>
      <c r="V4" s="16"/>
      <c r="W4" s="17"/>
      <c r="X4" s="17"/>
      <c r="Y4" s="18"/>
    </row>
    <row r="5" spans="1:25" ht="21" customHeight="1">
      <c r="A5" s="35"/>
      <c r="B5" s="36"/>
      <c r="C5" s="37"/>
      <c r="D5" s="8"/>
      <c r="E5" s="48"/>
      <c r="F5" s="19">
        <f>IF(E5=0,0,IF(ISNUMBER(MATCH(E5,'DB'!$B$2:$B$201,-1))=TRUE,MATCH(E5,'DB'!$B$2:$B$201,-1),0))</f>
        <v>0</v>
      </c>
      <c r="G5" s="52"/>
      <c r="H5" s="19">
        <f>IF(G5=0,0,IF(ISNUMBER(MATCH(G5,'DB'!$C$2:$C$201,1))=TRUE,MATCH(G5,'DB'!$C$2:$C$201,1),0))</f>
        <v>0</v>
      </c>
      <c r="I5" s="55"/>
      <c r="J5" s="19">
        <f>IF(I5=0,0,IF(ISNUMBER(MATCH(I5,'DB'!$D$2:$D$201,1))=TRUE,MATCH(I5,'DB'!$D$2:$D$201,1),0))</f>
        <v>0</v>
      </c>
      <c r="K5" s="5"/>
      <c r="L5" s="19">
        <f>IF(K5=0,0,IF(ISNUMBER(MATCH(K5,'DB'!$E$2:$E$201,1))=TRUE,MATCH(K5,'DB'!$E$2:$E$201,1),0))</f>
        <v>0</v>
      </c>
      <c r="M5" s="6"/>
      <c r="N5" s="20">
        <f>IF(ISNUMBER(MATCH(M5,'DB'!$F$2:$F$201,-1))=TRUE,MATCH(M5,'DB'!$F$2:$F$201,-1),0)</f>
        <v>0</v>
      </c>
      <c r="O5" s="21">
        <f t="shared" si="0"/>
        <v>0</v>
      </c>
      <c r="R5" s="22"/>
      <c r="S5" s="23"/>
      <c r="U5" s="16"/>
      <c r="V5" s="16"/>
      <c r="W5" s="17"/>
      <c r="X5" s="17"/>
      <c r="Y5" s="18"/>
    </row>
    <row r="6" spans="1:25" ht="21.75" customHeight="1" thickBot="1">
      <c r="A6" s="38"/>
      <c r="B6" s="39"/>
      <c r="C6" s="40"/>
      <c r="D6" s="10"/>
      <c r="E6" s="49"/>
      <c r="F6" s="63">
        <f>IF(E6=0,0,IF(ISNUMBER(MATCH(E6,'DB'!$B$2:$B$201,-1))=TRUE,MATCH(E6,'DB'!$B$2:$B$201,-1),0))</f>
        <v>0</v>
      </c>
      <c r="G6" s="64"/>
      <c r="H6" s="63">
        <f>IF(G6=0,0,IF(ISNUMBER(MATCH(G6,'DB'!$C$2:$C$201,1))=TRUE,MATCH(G6,'DB'!$C$2:$C$201,1),0))</f>
        <v>0</v>
      </c>
      <c r="I6" s="65"/>
      <c r="J6" s="63">
        <f>IF(I6=0,0,IF(ISNUMBER(MATCH(I6,'DB'!$D$2:$D$201,1))=TRUE,MATCH(I6,'DB'!$D$2:$D$201,1),0))</f>
        <v>0</v>
      </c>
      <c r="K6" s="66"/>
      <c r="L6" s="63">
        <f>IF(K6=0,0,IF(ISNUMBER(MATCH(K6,'DB'!$E$2:$E$201,1))=TRUE,MATCH(K6,'DB'!$E$2:$E$201,1),0))</f>
        <v>0</v>
      </c>
      <c r="M6" s="66"/>
      <c r="N6" s="67">
        <f>IF(ISNUMBER(MATCH(M6,'DB'!$F$2:$F$201,-1))=TRUE,MATCH(M6,'DB'!$F$2:$F$201,-1),0)</f>
        <v>0</v>
      </c>
      <c r="O6" s="68">
        <f t="shared" si="0"/>
        <v>0</v>
      </c>
      <c r="U6" s="16"/>
      <c r="V6" s="16"/>
      <c r="W6" s="17"/>
      <c r="X6" s="17"/>
      <c r="Y6" s="18"/>
    </row>
    <row r="7" spans="1:25" ht="21" customHeight="1" thickTop="1">
      <c r="A7" s="41"/>
      <c r="B7" s="42"/>
      <c r="C7" s="43"/>
      <c r="D7" s="11"/>
      <c r="E7" s="47"/>
      <c r="F7" s="69">
        <f>IF(E7=0,0,IF(ISNUMBER(MATCH(E7,'DB'!$B$2:$B$201,-1))=TRUE,MATCH(E7,'DB'!$B$2:$B$201,-1),0))</f>
        <v>0</v>
      </c>
      <c r="G7" s="70"/>
      <c r="H7" s="69">
        <f>IF(G7=0,0,IF(ISNUMBER(MATCH(G7,'DB'!$C$2:$C$201,1))=TRUE,MATCH(G7,'DB'!$C$2:$C$201,1),0))</f>
        <v>0</v>
      </c>
      <c r="I7" s="71"/>
      <c r="J7" s="69">
        <f>IF(I7=0,0,IF(ISNUMBER(MATCH(I7,'DB'!$D$2:$D$201,1))=TRUE,MATCH(I7,'DB'!$D$2:$D$201,1),0))</f>
        <v>0</v>
      </c>
      <c r="K7" s="72"/>
      <c r="L7" s="69">
        <f>IF(K7=0,0,IF(ISNUMBER(MATCH(K7,'DB'!$E$2:$E$201,1))=TRUE,MATCH(K7,'DB'!$E$2:$E$201,1),0))</f>
        <v>0</v>
      </c>
      <c r="M7" s="72"/>
      <c r="N7" s="73">
        <f>IF(ISNUMBER(MATCH(M7,'DB'!$F$2:$F$201,-1))=TRUE,MATCH(M7,'DB'!$F$2:$F$201,-1),0)</f>
        <v>0</v>
      </c>
      <c r="O7" s="74">
        <f t="shared" si="0"/>
        <v>0</v>
      </c>
      <c r="U7" s="16"/>
      <c r="V7" s="16"/>
      <c r="W7" s="17"/>
      <c r="X7" s="17"/>
      <c r="Y7" s="18"/>
    </row>
    <row r="8" spans="1:25" ht="21" customHeight="1">
      <c r="A8" s="35"/>
      <c r="B8" s="36"/>
      <c r="C8" s="37"/>
      <c r="D8" s="8"/>
      <c r="E8" s="48"/>
      <c r="F8" s="19">
        <f>IF(E8=0,0,IF(ISNUMBER(MATCH(E8,'DB'!$B$2:$B$201,-1))=TRUE,MATCH(E8,'DB'!$B$2:$B$201,-1),0))</f>
        <v>0</v>
      </c>
      <c r="G8" s="52"/>
      <c r="H8" s="19">
        <f>IF(G8=0,0,IF(ISNUMBER(MATCH(G8,'DB'!$C$2:$C$201,1))=TRUE,MATCH(G8,'DB'!$C$2:$C$201,1),0))</f>
        <v>0</v>
      </c>
      <c r="I8" s="48"/>
      <c r="J8" s="19">
        <f>IF(I8=0,0,IF(ISNUMBER(MATCH(I8,'DB'!$D$2:$D$201,1))=TRUE,MATCH(I8,'DB'!$D$2:$D$201,1),0))</f>
        <v>0</v>
      </c>
      <c r="K8" s="3"/>
      <c r="L8" s="19">
        <f>IF(K8=0,0,IF(ISNUMBER(MATCH(K8,'DB'!$E$2:$E$201,1))=TRUE,MATCH(K8,'DB'!$E$2:$E$201,1),0))</f>
        <v>0</v>
      </c>
      <c r="M8" s="3"/>
      <c r="N8" s="20">
        <f>IF(ISNUMBER(MATCH(M8,'DB'!$F$2:$F$201,-1))=TRUE,MATCH(M8,'DB'!$F$2:$F$201,-1),0)</f>
        <v>0</v>
      </c>
      <c r="O8" s="21">
        <f t="shared" si="0"/>
        <v>0</v>
      </c>
      <c r="U8" s="16"/>
      <c r="V8" s="16"/>
      <c r="W8" s="17"/>
      <c r="X8" s="17"/>
      <c r="Y8" s="18"/>
    </row>
    <row r="9" spans="1:25" ht="21" customHeight="1">
      <c r="A9" s="35"/>
      <c r="B9" s="36"/>
      <c r="C9" s="37"/>
      <c r="D9" s="8"/>
      <c r="E9" s="48"/>
      <c r="F9" s="19">
        <f>IF(E9=0,0,IF(ISNUMBER(MATCH(E9,'DB'!$B$2:$B$201,-1))=TRUE,MATCH(E9,'DB'!$B$2:$B$201,-1),0))</f>
        <v>0</v>
      </c>
      <c r="G9" s="52"/>
      <c r="H9" s="19">
        <f>IF(G9=0,0,IF(ISNUMBER(MATCH(G9,'DB'!$C$2:$C$201,1))=TRUE,MATCH(G9,'DB'!$C$2:$C$201,1),0))</f>
        <v>0</v>
      </c>
      <c r="I9" s="48"/>
      <c r="J9" s="19">
        <f>IF(I9=0,0,IF(ISNUMBER(MATCH(I9,'DB'!$D$2:$D$201,1))=TRUE,MATCH(I9,'DB'!$D$2:$D$201,1),0))</f>
        <v>0</v>
      </c>
      <c r="K9" s="3"/>
      <c r="L9" s="19">
        <f>IF(K9=0,0,IF(ISNUMBER(MATCH(K9,'DB'!$E$2:$E$201,1))=TRUE,MATCH(K9,'DB'!$E$2:$E$201,1),0))</f>
        <v>0</v>
      </c>
      <c r="M9" s="3"/>
      <c r="N9" s="20">
        <f>IF(ISNUMBER(MATCH(M9,'DB'!$F$2:$F$201,-1))=TRUE,MATCH(M9,'DB'!$F$2:$F$201,-1),0)</f>
        <v>0</v>
      </c>
      <c r="O9" s="21">
        <f t="shared" si="0"/>
        <v>0</v>
      </c>
      <c r="U9" s="16"/>
      <c r="V9" s="16"/>
      <c r="W9" s="17"/>
      <c r="X9" s="17"/>
      <c r="Y9" s="18"/>
    </row>
    <row r="10" spans="1:25" ht="21" customHeight="1" thickBot="1">
      <c r="A10" s="44"/>
      <c r="B10" s="45"/>
      <c r="C10" s="46"/>
      <c r="D10" s="9"/>
      <c r="E10" s="50"/>
      <c r="F10" s="24">
        <f>IF(E10=0,0,IF(ISNUMBER(MATCH(E10,'DB'!$B$2:$B$201,-1))=TRUE,MATCH(E10,'DB'!$B$2:$B$201,-1),0))</f>
        <v>0</v>
      </c>
      <c r="G10" s="53"/>
      <c r="H10" s="24">
        <f>IF(G10=0,0,IF(ISNUMBER(MATCH(G10,'DB'!$C$2:$C$201,1))=TRUE,MATCH(G10,'DB'!$C$2:$C$201,1),0))</f>
        <v>0</v>
      </c>
      <c r="I10" s="50"/>
      <c r="J10" s="24">
        <f>IF(I10=0,0,IF(ISNUMBER(MATCH(I10,'DB'!$D$2:$D$201,1))=TRUE,MATCH(I10,'DB'!$D$2:$D$201,1),0))</f>
        <v>0</v>
      </c>
      <c r="K10" s="4"/>
      <c r="L10" s="24">
        <f>IF(K10=0,0,IF(ISNUMBER(MATCH(K10,'DB'!$E$2:$E$201,1))=TRUE,MATCH(K10,'DB'!$E$2:$E$201,1),0))</f>
        <v>0</v>
      </c>
      <c r="M10" s="4"/>
      <c r="N10" s="25">
        <f>IF(ISNUMBER(MATCH(M10,'DB'!$F$2:$F$201,-1))=TRUE,MATCH(M10,'DB'!$F$2:$F$201,-1),0)</f>
        <v>0</v>
      </c>
      <c r="O10" s="26">
        <f t="shared" si="0"/>
        <v>0</v>
      </c>
      <c r="U10" s="16"/>
      <c r="V10" s="16"/>
      <c r="W10" s="17"/>
      <c r="X10" s="17"/>
      <c r="Y10" s="18"/>
    </row>
    <row r="11" spans="21:25" ht="14.25" thickBot="1" thickTop="1">
      <c r="U11" s="16"/>
      <c r="V11" s="16"/>
      <c r="W11" s="17"/>
      <c r="X11" s="17"/>
      <c r="Y11" s="18"/>
    </row>
    <row r="12" spans="13:25" ht="21" customHeight="1" thickBot="1" thickTop="1">
      <c r="M12" s="116" t="s">
        <v>215</v>
      </c>
      <c r="N12" s="117"/>
      <c r="O12" s="28">
        <f>SUM(O2:O6)</f>
        <v>0</v>
      </c>
      <c r="U12" s="16"/>
      <c r="V12" s="16"/>
      <c r="W12" s="17"/>
      <c r="X12" s="17"/>
      <c r="Y12" s="18"/>
    </row>
    <row r="13" spans="16:25" ht="13.5" thickTop="1">
      <c r="P13" s="22"/>
      <c r="U13" s="16"/>
      <c r="V13" s="16"/>
      <c r="W13" s="17"/>
      <c r="X13" s="17"/>
      <c r="Y13" s="18"/>
    </row>
    <row r="14" spans="16:25" ht="12.75">
      <c r="P14" s="22"/>
      <c r="U14" s="16"/>
      <c r="V14" s="16"/>
      <c r="W14" s="17"/>
      <c r="X14" s="17"/>
      <c r="Y14" s="18"/>
    </row>
    <row r="15" spans="13:25" ht="12.75">
      <c r="M15" s="27"/>
      <c r="P15" s="22"/>
      <c r="U15" s="16"/>
      <c r="V15" s="16"/>
      <c r="W15" s="17"/>
      <c r="X15" s="17"/>
      <c r="Y15" s="18"/>
    </row>
    <row r="16" spans="16:25" ht="12.75">
      <c r="P16" s="22"/>
      <c r="U16" s="16"/>
      <c r="V16" s="16"/>
      <c r="W16" s="17"/>
      <c r="X16" s="17"/>
      <c r="Y16" s="18"/>
    </row>
    <row r="17" spans="21:25" ht="21" customHeight="1">
      <c r="U17" s="16"/>
      <c r="V17" s="16"/>
      <c r="W17" s="17"/>
      <c r="X17" s="17"/>
      <c r="Y17" s="18"/>
    </row>
    <row r="18" spans="11:25" ht="12.75">
      <c r="K18" s="17"/>
      <c r="U18" s="16"/>
      <c r="V18" s="16"/>
      <c r="W18" s="17"/>
      <c r="X18" s="17"/>
      <c r="Y18" s="18"/>
    </row>
    <row r="19" spans="9:25" ht="12.75">
      <c r="I19" s="17"/>
      <c r="J19" s="17"/>
      <c r="U19" s="16"/>
      <c r="V19" s="16"/>
      <c r="W19" s="17"/>
      <c r="X19" s="17"/>
      <c r="Y19" s="18"/>
    </row>
    <row r="20" spans="9:25" ht="12.75">
      <c r="I20" s="17"/>
      <c r="J20" s="17"/>
      <c r="U20" s="16"/>
      <c r="V20" s="16"/>
      <c r="W20" s="17"/>
      <c r="X20" s="17"/>
      <c r="Y20" s="18"/>
    </row>
    <row r="21" spans="9:25" ht="12.75">
      <c r="I21" s="17"/>
      <c r="J21" s="17"/>
      <c r="U21" s="16"/>
      <c r="V21" s="16"/>
      <c r="W21" s="17"/>
      <c r="X21" s="17"/>
      <c r="Y21" s="18"/>
    </row>
    <row r="22" spans="9:25" ht="12.75">
      <c r="I22" s="17"/>
      <c r="J22" s="17"/>
      <c r="U22" s="16"/>
      <c r="V22" s="16"/>
      <c r="W22" s="17"/>
      <c r="X22" s="17"/>
      <c r="Y22" s="18"/>
    </row>
    <row r="23" spans="9:25" ht="12.75">
      <c r="I23" s="17"/>
      <c r="J23" s="17"/>
      <c r="U23" s="16"/>
      <c r="V23" s="16"/>
      <c r="W23" s="17"/>
      <c r="X23" s="17"/>
      <c r="Y23" s="18"/>
    </row>
    <row r="24" spans="9:25" ht="12.75">
      <c r="I24" s="17"/>
      <c r="J24" s="17"/>
      <c r="U24" s="16"/>
      <c r="V24" s="16"/>
      <c r="W24" s="17"/>
      <c r="X24" s="17"/>
      <c r="Y24" s="18"/>
    </row>
    <row r="25" spans="10:25" ht="12.75">
      <c r="J25" s="17"/>
      <c r="U25" s="16"/>
      <c r="V25" s="16"/>
      <c r="W25" s="17"/>
      <c r="X25" s="17"/>
      <c r="Y25" s="18"/>
    </row>
    <row r="26" spans="10:25" ht="12.75">
      <c r="J26" s="17"/>
      <c r="U26" s="16"/>
      <c r="V26" s="16"/>
      <c r="W26" s="17"/>
      <c r="X26" s="17"/>
      <c r="Y26" s="18"/>
    </row>
    <row r="27" spans="10:25" ht="12.75">
      <c r="J27" s="17"/>
      <c r="U27" s="16"/>
      <c r="V27" s="16"/>
      <c r="W27" s="17"/>
      <c r="X27" s="17"/>
      <c r="Y27" s="18"/>
    </row>
    <row r="28" spans="10:25" ht="12.75">
      <c r="J28" s="17"/>
      <c r="U28" s="16"/>
      <c r="V28" s="16"/>
      <c r="W28" s="17"/>
      <c r="X28" s="17"/>
      <c r="Y28" s="18"/>
    </row>
    <row r="29" spans="10:25" ht="12.75">
      <c r="J29" s="17"/>
      <c r="U29" s="16"/>
      <c r="V29" s="16"/>
      <c r="W29" s="17"/>
      <c r="X29" s="17"/>
      <c r="Y29" s="18"/>
    </row>
    <row r="30" spans="21:25" ht="12.75">
      <c r="U30" s="16"/>
      <c r="V30" s="16"/>
      <c r="W30" s="17"/>
      <c r="X30" s="17"/>
      <c r="Y30" s="18"/>
    </row>
    <row r="31" spans="21:25" ht="12.75">
      <c r="U31" s="16"/>
      <c r="V31" s="16"/>
      <c r="W31" s="17"/>
      <c r="X31" s="17"/>
      <c r="Y31" s="18"/>
    </row>
    <row r="32" spans="21:25" ht="12.75">
      <c r="U32" s="16"/>
      <c r="V32" s="16"/>
      <c r="W32" s="17"/>
      <c r="X32" s="17"/>
      <c r="Y32" s="18"/>
    </row>
    <row r="33" spans="21:25" ht="12.75">
      <c r="U33" s="16"/>
      <c r="V33" s="16"/>
      <c r="W33" s="17"/>
      <c r="X33" s="17"/>
      <c r="Y33" s="18"/>
    </row>
    <row r="34" spans="21:25" ht="12.75">
      <c r="U34" s="16"/>
      <c r="V34" s="16"/>
      <c r="W34" s="17"/>
      <c r="X34" s="17"/>
      <c r="Y34" s="18"/>
    </row>
    <row r="35" spans="21:25" ht="12.75">
      <c r="U35" s="16"/>
      <c r="V35" s="16"/>
      <c r="W35" s="17"/>
      <c r="X35" s="17"/>
      <c r="Y35" s="18"/>
    </row>
    <row r="36" spans="21:25" ht="12.75">
      <c r="U36" s="16"/>
      <c r="V36" s="16"/>
      <c r="W36" s="17"/>
      <c r="X36" s="17"/>
      <c r="Y36" s="18"/>
    </row>
    <row r="37" spans="21:25" ht="12.75">
      <c r="U37" s="16"/>
      <c r="V37" s="16"/>
      <c r="W37" s="17"/>
      <c r="X37" s="17"/>
      <c r="Y37" s="18"/>
    </row>
    <row r="38" spans="21:25" ht="12.75">
      <c r="U38" s="16"/>
      <c r="V38" s="16"/>
      <c r="W38" s="17"/>
      <c r="X38" s="17"/>
      <c r="Y38" s="18"/>
    </row>
    <row r="39" spans="21:25" ht="12.75">
      <c r="U39" s="16"/>
      <c r="V39" s="16"/>
      <c r="W39" s="17"/>
      <c r="X39" s="16"/>
      <c r="Y39" s="18"/>
    </row>
    <row r="40" spans="21:25" ht="12.75">
      <c r="U40" s="16"/>
      <c r="V40" s="16"/>
      <c r="W40" s="17"/>
      <c r="X40" s="17"/>
      <c r="Y40" s="18"/>
    </row>
    <row r="41" spans="21:25" ht="12.75">
      <c r="U41" s="16"/>
      <c r="V41" s="16"/>
      <c r="W41" s="17"/>
      <c r="X41" s="17"/>
      <c r="Y41" s="18"/>
    </row>
    <row r="42" spans="21:25" ht="12.75">
      <c r="U42" s="16"/>
      <c r="V42" s="16"/>
      <c r="W42" s="17"/>
      <c r="X42" s="17"/>
      <c r="Y42" s="18"/>
    </row>
    <row r="43" spans="21:25" ht="12.75">
      <c r="U43" s="16"/>
      <c r="V43" s="16"/>
      <c r="W43" s="17"/>
      <c r="X43" s="16"/>
      <c r="Y43" s="18"/>
    </row>
    <row r="44" spans="21:25" ht="12.75">
      <c r="U44" s="16"/>
      <c r="V44" s="16"/>
      <c r="W44" s="17"/>
      <c r="X44" s="17"/>
      <c r="Y44" s="18"/>
    </row>
    <row r="45" spans="21:25" ht="12.75">
      <c r="U45" s="16"/>
      <c r="V45" s="16"/>
      <c r="W45" s="17"/>
      <c r="X45" s="17"/>
      <c r="Y45" s="18"/>
    </row>
    <row r="46" spans="21:25" ht="12.75">
      <c r="U46" s="16"/>
      <c r="V46" s="16"/>
      <c r="W46" s="17"/>
      <c r="X46" s="17"/>
      <c r="Y46" s="18"/>
    </row>
    <row r="47" spans="21:25" ht="12.75">
      <c r="U47" s="16"/>
      <c r="V47" s="16"/>
      <c r="W47" s="17"/>
      <c r="X47" s="16"/>
      <c r="Y47" s="18"/>
    </row>
    <row r="48" spans="21:25" ht="12.75">
      <c r="U48" s="16"/>
      <c r="V48" s="16"/>
      <c r="W48" s="17"/>
      <c r="X48" s="17"/>
      <c r="Y48" s="18"/>
    </row>
    <row r="49" spans="21:25" ht="12.75">
      <c r="U49" s="16"/>
      <c r="V49" s="16"/>
      <c r="W49" s="17"/>
      <c r="X49" s="17"/>
      <c r="Y49" s="18"/>
    </row>
    <row r="50" spans="21:25" ht="12.75">
      <c r="U50" s="16"/>
      <c r="V50" s="16"/>
      <c r="W50" s="17"/>
      <c r="X50" s="17"/>
      <c r="Y50" s="18"/>
    </row>
    <row r="51" spans="21:25" ht="12.75">
      <c r="U51" s="16"/>
      <c r="V51" s="16"/>
      <c r="W51" s="17"/>
      <c r="X51" s="16"/>
      <c r="Y51" s="18"/>
    </row>
    <row r="52" spans="21:25" ht="12.75">
      <c r="U52" s="16"/>
      <c r="V52" s="16"/>
      <c r="W52" s="17"/>
      <c r="X52" s="17"/>
      <c r="Y52" s="18"/>
    </row>
    <row r="53" spans="21:25" ht="12.75">
      <c r="U53" s="16"/>
      <c r="V53" s="16"/>
      <c r="W53" s="17"/>
      <c r="X53" s="17"/>
      <c r="Y53" s="18"/>
    </row>
    <row r="54" spans="21:25" ht="12.75">
      <c r="U54" s="16"/>
      <c r="V54" s="16"/>
      <c r="W54" s="17"/>
      <c r="X54" s="17"/>
      <c r="Y54" s="18"/>
    </row>
    <row r="55" spans="21:25" ht="12.75">
      <c r="U55" s="16"/>
      <c r="V55" s="16"/>
      <c r="W55" s="17"/>
      <c r="X55" s="17"/>
      <c r="Y55" s="18"/>
    </row>
    <row r="56" spans="21:25" ht="12.75">
      <c r="U56" s="16"/>
      <c r="V56" s="16"/>
      <c r="W56" s="17"/>
      <c r="X56" s="16"/>
      <c r="Y56" s="18"/>
    </row>
    <row r="57" spans="21:25" ht="12.75">
      <c r="U57" s="16"/>
      <c r="V57" s="16"/>
      <c r="W57" s="17"/>
      <c r="X57" s="17"/>
      <c r="Y57" s="18"/>
    </row>
    <row r="58" spans="21:25" ht="12.75">
      <c r="U58" s="16"/>
      <c r="V58" s="16"/>
      <c r="W58" s="17"/>
      <c r="X58" s="17"/>
      <c r="Y58" s="18"/>
    </row>
    <row r="59" spans="21:25" ht="12.75">
      <c r="U59" s="16"/>
      <c r="V59" s="16"/>
      <c r="W59" s="17"/>
      <c r="X59" s="17"/>
      <c r="Y59" s="18"/>
    </row>
    <row r="60" spans="21:25" ht="12.75">
      <c r="U60" s="16"/>
      <c r="V60" s="16"/>
      <c r="W60" s="17"/>
      <c r="X60" s="17"/>
      <c r="Y60" s="18"/>
    </row>
    <row r="61" spans="21:25" ht="12.75">
      <c r="U61" s="16"/>
      <c r="V61" s="16"/>
      <c r="W61" s="17"/>
      <c r="X61" s="16"/>
      <c r="Y61" s="18"/>
    </row>
    <row r="62" spans="21:25" ht="12.75">
      <c r="U62" s="16"/>
      <c r="V62" s="16"/>
      <c r="W62" s="17"/>
      <c r="X62" s="17"/>
      <c r="Y62" s="18"/>
    </row>
    <row r="63" spans="21:25" ht="12.75">
      <c r="U63" s="16"/>
      <c r="V63" s="16"/>
      <c r="W63" s="17"/>
      <c r="X63" s="17"/>
      <c r="Y63" s="18"/>
    </row>
    <row r="64" spans="21:25" ht="12.75">
      <c r="U64" s="16"/>
      <c r="V64" s="16"/>
      <c r="W64" s="17"/>
      <c r="X64" s="17"/>
      <c r="Y64" s="18"/>
    </row>
    <row r="65" spans="21:25" ht="12.75">
      <c r="U65" s="16"/>
      <c r="V65" s="16"/>
      <c r="W65" s="17"/>
      <c r="X65" s="16"/>
      <c r="Y65" s="18"/>
    </row>
    <row r="66" spans="21:25" ht="12.75">
      <c r="U66" s="16"/>
      <c r="V66" s="16"/>
      <c r="W66" s="17"/>
      <c r="X66" s="17"/>
      <c r="Y66" s="18"/>
    </row>
    <row r="67" spans="21:25" ht="12.75">
      <c r="U67" s="16"/>
      <c r="V67" s="16"/>
      <c r="W67" s="17"/>
      <c r="X67" s="17"/>
      <c r="Y67" s="18"/>
    </row>
    <row r="68" spans="21:25" ht="12.75">
      <c r="U68" s="16"/>
      <c r="V68" s="16"/>
      <c r="W68" s="17"/>
      <c r="X68" s="17"/>
      <c r="Y68" s="18"/>
    </row>
    <row r="69" spans="21:25" ht="12.75">
      <c r="U69" s="16"/>
      <c r="V69" s="16"/>
      <c r="W69" s="17"/>
      <c r="X69" s="16"/>
      <c r="Y69" s="18"/>
    </row>
    <row r="70" spans="21:25" ht="12.75">
      <c r="U70" s="16"/>
      <c r="V70" s="16"/>
      <c r="W70" s="17"/>
      <c r="X70" s="17"/>
      <c r="Y70" s="18"/>
    </row>
    <row r="71" spans="21:25" ht="12.75">
      <c r="U71" s="16"/>
      <c r="V71" s="16"/>
      <c r="W71" s="17"/>
      <c r="X71" s="17"/>
      <c r="Y71" s="18"/>
    </row>
    <row r="72" spans="21:25" ht="12.75">
      <c r="U72" s="16"/>
      <c r="V72" s="16"/>
      <c r="W72" s="17"/>
      <c r="X72" s="17"/>
      <c r="Y72" s="18"/>
    </row>
    <row r="73" spans="21:25" ht="12.75">
      <c r="U73" s="16"/>
      <c r="V73" s="16"/>
      <c r="W73" s="17"/>
      <c r="X73" s="16"/>
      <c r="Y73" s="18"/>
    </row>
    <row r="74" spans="21:25" ht="12.75">
      <c r="U74" s="16"/>
      <c r="V74" s="16"/>
      <c r="W74" s="17"/>
      <c r="X74" s="17"/>
      <c r="Y74" s="18"/>
    </row>
    <row r="75" spans="21:25" ht="12.75">
      <c r="U75" s="16"/>
      <c r="V75" s="16"/>
      <c r="W75" s="17"/>
      <c r="X75" s="17"/>
      <c r="Y75" s="18"/>
    </row>
    <row r="76" spans="21:25" ht="12.75">
      <c r="U76" s="16"/>
      <c r="V76" s="16"/>
      <c r="W76" s="17"/>
      <c r="X76" s="17"/>
      <c r="Y76" s="18"/>
    </row>
    <row r="77" spans="21:25" ht="12.75">
      <c r="U77" s="16"/>
      <c r="V77" s="16"/>
      <c r="W77" s="17"/>
      <c r="X77" s="16"/>
      <c r="Y77" s="18"/>
    </row>
    <row r="78" spans="21:25" ht="12.75">
      <c r="U78" s="16"/>
      <c r="V78" s="16"/>
      <c r="W78" s="17"/>
      <c r="X78" s="17"/>
      <c r="Y78" s="18"/>
    </row>
    <row r="79" spans="21:25" ht="12.75">
      <c r="U79" s="16"/>
      <c r="V79" s="16"/>
      <c r="W79" s="17"/>
      <c r="X79" s="17"/>
      <c r="Y79" s="18"/>
    </row>
    <row r="80" spans="21:25" ht="12.75">
      <c r="U80" s="16"/>
      <c r="V80" s="16"/>
      <c r="W80" s="17"/>
      <c r="X80" s="17"/>
      <c r="Y80" s="18"/>
    </row>
    <row r="81" spans="21:25" ht="12.75">
      <c r="U81" s="16"/>
      <c r="V81" s="16"/>
      <c r="W81" s="17"/>
      <c r="X81" s="16"/>
      <c r="Y81" s="18"/>
    </row>
    <row r="82" spans="21:25" ht="12.75">
      <c r="U82" s="16"/>
      <c r="V82" s="16"/>
      <c r="W82" s="17"/>
      <c r="X82" s="17"/>
      <c r="Y82" s="18"/>
    </row>
    <row r="83" spans="21:25" ht="12.75">
      <c r="U83" s="16"/>
      <c r="V83" s="16"/>
      <c r="W83" s="17"/>
      <c r="X83" s="17"/>
      <c r="Y83" s="18"/>
    </row>
    <row r="84" spans="21:25" ht="12.75">
      <c r="U84" s="16"/>
      <c r="V84" s="16"/>
      <c r="W84" s="17"/>
      <c r="X84" s="17"/>
      <c r="Y84" s="18"/>
    </row>
    <row r="85" spans="21:25" ht="12.75">
      <c r="U85" s="16"/>
      <c r="V85" s="16"/>
      <c r="W85" s="17"/>
      <c r="X85" s="16"/>
      <c r="Y85" s="18"/>
    </row>
    <row r="86" spans="21:25" ht="12.75">
      <c r="U86" s="16"/>
      <c r="V86" s="16"/>
      <c r="W86" s="17"/>
      <c r="X86" s="17"/>
      <c r="Y86" s="18"/>
    </row>
    <row r="87" spans="21:25" ht="12.75">
      <c r="U87" s="16"/>
      <c r="V87" s="16"/>
      <c r="W87" s="17"/>
      <c r="X87" s="17"/>
      <c r="Y87" s="18"/>
    </row>
    <row r="88" spans="21:25" ht="12.75">
      <c r="U88" s="16"/>
      <c r="V88" s="16"/>
      <c r="W88" s="17"/>
      <c r="X88" s="17"/>
      <c r="Y88" s="18"/>
    </row>
    <row r="89" spans="21:25" ht="12.75">
      <c r="U89" s="16"/>
      <c r="V89" s="16"/>
      <c r="W89" s="17"/>
      <c r="X89" s="16"/>
      <c r="Y89" s="18"/>
    </row>
    <row r="90" spans="21:25" ht="12.75">
      <c r="U90" s="16"/>
      <c r="V90" s="16"/>
      <c r="W90" s="17"/>
      <c r="X90" s="17"/>
      <c r="Y90" s="18"/>
    </row>
    <row r="91" spans="21:25" ht="12.75">
      <c r="U91" s="16"/>
      <c r="V91" s="16"/>
      <c r="W91" s="17"/>
      <c r="X91" s="17"/>
      <c r="Y91" s="18"/>
    </row>
    <row r="92" spans="21:25" ht="12.75">
      <c r="U92" s="16"/>
      <c r="V92" s="16"/>
      <c r="W92" s="17"/>
      <c r="X92" s="17"/>
      <c r="Y92" s="18"/>
    </row>
    <row r="93" spans="21:25" ht="12.75">
      <c r="U93" s="16"/>
      <c r="V93" s="16"/>
      <c r="W93" s="17"/>
      <c r="X93" s="16"/>
      <c r="Y93" s="18"/>
    </row>
    <row r="94" spans="21:25" ht="12.75">
      <c r="U94" s="16"/>
      <c r="V94" s="16"/>
      <c r="W94" s="17"/>
      <c r="X94" s="17"/>
      <c r="Y94" s="18"/>
    </row>
    <row r="95" spans="21:25" ht="12.75">
      <c r="U95" s="16"/>
      <c r="V95" s="16"/>
      <c r="W95" s="17"/>
      <c r="X95" s="17"/>
      <c r="Y95" s="18"/>
    </row>
    <row r="96" spans="21:25" ht="12.75">
      <c r="U96" s="16"/>
      <c r="V96" s="16"/>
      <c r="W96" s="17"/>
      <c r="X96" s="17"/>
      <c r="Y96" s="18"/>
    </row>
    <row r="97" spans="21:25" ht="12.75">
      <c r="U97" s="16"/>
      <c r="V97" s="16"/>
      <c r="W97" s="17"/>
      <c r="X97" s="16"/>
      <c r="Y97" s="18"/>
    </row>
    <row r="98" spans="21:25" ht="12.75">
      <c r="U98" s="16"/>
      <c r="V98" s="16"/>
      <c r="W98" s="17"/>
      <c r="X98" s="17"/>
      <c r="Y98" s="18"/>
    </row>
    <row r="99" spans="21:25" ht="12.75">
      <c r="U99" s="16"/>
      <c r="V99" s="16"/>
      <c r="W99" s="17"/>
      <c r="X99" s="17"/>
      <c r="Y99" s="18"/>
    </row>
    <row r="100" spans="21:25" ht="12.75">
      <c r="U100" s="16"/>
      <c r="V100" s="16"/>
      <c r="W100" s="17"/>
      <c r="X100" s="16"/>
      <c r="Y100" s="18"/>
    </row>
    <row r="101" spans="21:25" ht="12.75">
      <c r="U101" s="16"/>
      <c r="V101" s="16"/>
      <c r="W101" s="17"/>
      <c r="X101" s="17"/>
      <c r="Y101" s="18"/>
    </row>
    <row r="102" spans="21:25" ht="12.75">
      <c r="U102" s="16"/>
      <c r="V102" s="16"/>
      <c r="W102" s="17"/>
      <c r="X102" s="17"/>
      <c r="Y102" s="18"/>
    </row>
    <row r="103" spans="21:25" ht="12.75">
      <c r="U103" s="16"/>
      <c r="V103" s="16"/>
      <c r="W103" s="17"/>
      <c r="X103" s="16"/>
      <c r="Y103" s="18"/>
    </row>
    <row r="104" spans="21:25" ht="12.75">
      <c r="U104" s="16"/>
      <c r="V104" s="16"/>
      <c r="W104" s="17"/>
      <c r="X104" s="17"/>
      <c r="Y104" s="18"/>
    </row>
    <row r="105" spans="21:25" ht="12.75">
      <c r="U105" s="16"/>
      <c r="V105" s="16"/>
      <c r="W105" s="17"/>
      <c r="X105" s="17"/>
      <c r="Y105" s="18"/>
    </row>
    <row r="106" spans="21:25" ht="12.75">
      <c r="U106" s="16"/>
      <c r="V106" s="16"/>
      <c r="W106" s="17"/>
      <c r="X106" s="16"/>
      <c r="Y106" s="18"/>
    </row>
    <row r="107" spans="21:25" ht="12.75">
      <c r="U107" s="16"/>
      <c r="V107" s="16"/>
      <c r="W107" s="17"/>
      <c r="X107" s="17"/>
      <c r="Y107" s="18"/>
    </row>
    <row r="108" spans="21:25" ht="12.75">
      <c r="U108" s="16"/>
      <c r="V108" s="16"/>
      <c r="W108" s="17"/>
      <c r="X108" s="16"/>
      <c r="Y108" s="18"/>
    </row>
    <row r="109" spans="21:25" ht="12.75">
      <c r="U109" s="16"/>
      <c r="V109" s="16"/>
      <c r="W109" s="16"/>
      <c r="X109" s="17"/>
      <c r="Y109" s="18"/>
    </row>
    <row r="110" spans="21:25" ht="12.75">
      <c r="U110" s="16"/>
      <c r="V110" s="16"/>
      <c r="W110" s="17"/>
      <c r="X110" s="17"/>
      <c r="Y110" s="18"/>
    </row>
    <row r="111" spans="21:25" ht="12.75">
      <c r="U111" s="16"/>
      <c r="V111" s="16"/>
      <c r="W111" s="17"/>
      <c r="X111" s="16"/>
      <c r="Y111" s="18"/>
    </row>
    <row r="112" spans="21:25" ht="12.75">
      <c r="U112" s="16"/>
      <c r="V112" s="16"/>
      <c r="W112" s="17"/>
      <c r="X112" s="17"/>
      <c r="Y112" s="18"/>
    </row>
    <row r="113" spans="21:25" ht="12.75">
      <c r="U113" s="16"/>
      <c r="V113" s="16"/>
      <c r="W113" s="16"/>
      <c r="X113" s="16"/>
      <c r="Y113" s="18"/>
    </row>
    <row r="114" spans="21:25" ht="12.75">
      <c r="U114" s="16"/>
      <c r="V114" s="16"/>
      <c r="W114" s="17"/>
      <c r="X114" s="17"/>
      <c r="Y114" s="18"/>
    </row>
    <row r="115" spans="21:25" ht="12.75">
      <c r="U115" s="16"/>
      <c r="V115" s="16"/>
      <c r="W115" s="17"/>
      <c r="X115" s="16"/>
      <c r="Y115" s="18"/>
    </row>
    <row r="116" spans="21:25" ht="12.75">
      <c r="U116" s="16"/>
      <c r="V116" s="16"/>
      <c r="W116" s="17"/>
      <c r="X116" s="17"/>
      <c r="Y116" s="18"/>
    </row>
    <row r="117" spans="21:25" ht="12.75">
      <c r="U117" s="16"/>
      <c r="V117" s="16"/>
      <c r="W117" s="16"/>
      <c r="X117" s="16"/>
      <c r="Y117" s="18"/>
    </row>
    <row r="118" spans="21:25" ht="12.75">
      <c r="U118" s="16"/>
      <c r="V118" s="16"/>
      <c r="W118" s="17"/>
      <c r="X118" s="17"/>
      <c r="Y118" s="18"/>
    </row>
    <row r="119" spans="21:25" ht="12.75">
      <c r="U119" s="16"/>
      <c r="V119" s="16"/>
      <c r="W119" s="17"/>
      <c r="X119" s="16"/>
      <c r="Y119" s="18"/>
    </row>
    <row r="120" spans="21:25" ht="12.75">
      <c r="U120" s="16"/>
      <c r="V120" s="16"/>
      <c r="W120" s="17"/>
      <c r="X120" s="17"/>
      <c r="Y120" s="18"/>
    </row>
    <row r="121" spans="21:25" ht="12.75">
      <c r="U121" s="16"/>
      <c r="V121" s="16"/>
      <c r="W121" s="16"/>
      <c r="X121" s="16"/>
      <c r="Y121" s="18"/>
    </row>
    <row r="122" spans="21:25" ht="12.75">
      <c r="U122" s="16"/>
      <c r="V122" s="16"/>
      <c r="W122" s="17"/>
      <c r="X122" s="17"/>
      <c r="Y122" s="18"/>
    </row>
    <row r="123" spans="21:25" ht="12.75">
      <c r="U123" s="16"/>
      <c r="V123" s="16"/>
      <c r="W123" s="17"/>
      <c r="X123" s="16"/>
      <c r="Y123" s="18"/>
    </row>
    <row r="124" spans="21:25" ht="12.75">
      <c r="U124" s="16"/>
      <c r="V124" s="16"/>
      <c r="W124" s="17"/>
      <c r="X124" s="17"/>
      <c r="Y124" s="18"/>
    </row>
    <row r="125" spans="21:25" ht="12.75">
      <c r="U125" s="16"/>
      <c r="V125" s="16"/>
      <c r="W125" s="16"/>
      <c r="X125" s="16"/>
      <c r="Y125" s="18"/>
    </row>
    <row r="126" spans="21:25" ht="12.75">
      <c r="U126" s="16"/>
      <c r="V126" s="16"/>
      <c r="W126" s="17"/>
      <c r="X126" s="17"/>
      <c r="Y126" s="18"/>
    </row>
    <row r="127" spans="21:25" ht="12.75">
      <c r="U127" s="16"/>
      <c r="V127" s="16"/>
      <c r="W127" s="17"/>
      <c r="X127" s="16"/>
      <c r="Y127" s="18"/>
    </row>
    <row r="128" spans="21:25" ht="12.75">
      <c r="U128" s="16"/>
      <c r="V128" s="16"/>
      <c r="W128" s="17"/>
      <c r="X128" s="17"/>
      <c r="Y128" s="18"/>
    </row>
    <row r="129" spans="21:25" ht="12.75">
      <c r="U129" s="16"/>
      <c r="V129" s="16"/>
      <c r="W129" s="16"/>
      <c r="X129" s="16"/>
      <c r="Y129" s="18"/>
    </row>
    <row r="130" spans="21:25" ht="12.75">
      <c r="U130" s="16"/>
      <c r="V130" s="16"/>
      <c r="W130" s="17"/>
      <c r="X130" s="17"/>
      <c r="Y130" s="18"/>
    </row>
    <row r="131" spans="21:25" ht="12.75">
      <c r="U131" s="16"/>
      <c r="V131" s="16"/>
      <c r="W131" s="17"/>
      <c r="X131" s="16"/>
      <c r="Y131" s="18"/>
    </row>
    <row r="132" spans="21:25" ht="12.75">
      <c r="U132" s="16"/>
      <c r="V132" s="16"/>
      <c r="W132" s="17"/>
      <c r="X132" s="17"/>
      <c r="Y132" s="18"/>
    </row>
    <row r="133" spans="21:25" ht="12.75">
      <c r="U133" s="16"/>
      <c r="V133" s="16"/>
      <c r="W133" s="16"/>
      <c r="X133" s="16"/>
      <c r="Y133" s="18"/>
    </row>
    <row r="134" spans="21:25" ht="12.75">
      <c r="U134" s="16"/>
      <c r="V134" s="16"/>
      <c r="W134" s="17"/>
      <c r="X134" s="17"/>
      <c r="Y134" s="18"/>
    </row>
    <row r="135" spans="21:25" ht="12.75">
      <c r="U135" s="16"/>
      <c r="V135" s="16"/>
      <c r="W135" s="17"/>
      <c r="X135" s="16"/>
      <c r="Y135" s="18"/>
    </row>
    <row r="136" spans="21:25" ht="12.75">
      <c r="U136" s="16"/>
      <c r="V136" s="16"/>
      <c r="W136" s="17"/>
      <c r="X136" s="17"/>
      <c r="Y136" s="18"/>
    </row>
    <row r="137" spans="21:25" ht="12.75">
      <c r="U137" s="16"/>
      <c r="V137" s="16"/>
      <c r="W137" s="16"/>
      <c r="X137" s="16"/>
      <c r="Y137" s="18"/>
    </row>
    <row r="138" spans="21:25" ht="12.75">
      <c r="U138" s="16"/>
      <c r="V138" s="16"/>
      <c r="W138" s="17"/>
      <c r="X138" s="17"/>
      <c r="Y138" s="18"/>
    </row>
    <row r="139" spans="21:25" ht="12.75">
      <c r="U139" s="16"/>
      <c r="V139" s="16"/>
      <c r="W139" s="17"/>
      <c r="X139" s="16"/>
      <c r="Y139" s="18"/>
    </row>
    <row r="140" spans="21:25" ht="12.75">
      <c r="U140" s="16"/>
      <c r="V140" s="16"/>
      <c r="W140" s="17"/>
      <c r="X140" s="17"/>
      <c r="Y140" s="18"/>
    </row>
    <row r="141" spans="21:25" ht="12.75">
      <c r="U141" s="16"/>
      <c r="V141" s="16"/>
      <c r="W141" s="16"/>
      <c r="X141" s="16"/>
      <c r="Y141" s="18"/>
    </row>
    <row r="142" spans="21:25" ht="12.75">
      <c r="U142" s="16"/>
      <c r="V142" s="16"/>
      <c r="W142" s="17"/>
      <c r="X142" s="17"/>
      <c r="Y142" s="18"/>
    </row>
    <row r="143" spans="21:25" ht="12.75">
      <c r="U143" s="16"/>
      <c r="V143" s="16"/>
      <c r="W143" s="17"/>
      <c r="X143" s="16"/>
      <c r="Y143" s="18"/>
    </row>
    <row r="144" spans="21:25" ht="12.75">
      <c r="U144" s="16"/>
      <c r="V144" s="16"/>
      <c r="W144" s="17"/>
      <c r="X144" s="16"/>
      <c r="Y144" s="18"/>
    </row>
    <row r="145" spans="21:25" ht="12.75">
      <c r="U145" s="16"/>
      <c r="V145" s="16"/>
      <c r="W145" s="16"/>
      <c r="X145" s="17"/>
      <c r="Y145" s="18"/>
    </row>
    <row r="146" spans="21:25" ht="12.75">
      <c r="U146" s="16"/>
      <c r="V146" s="16"/>
      <c r="W146" s="17"/>
      <c r="X146" s="16"/>
      <c r="Y146" s="18"/>
    </row>
    <row r="147" spans="21:25" ht="12.75">
      <c r="U147" s="16"/>
      <c r="V147" s="16"/>
      <c r="W147" s="17"/>
      <c r="X147" s="16"/>
      <c r="Y147" s="18"/>
    </row>
    <row r="148" spans="21:25" ht="12.75">
      <c r="U148" s="16"/>
      <c r="V148" s="16"/>
      <c r="W148" s="17"/>
      <c r="X148" s="17"/>
      <c r="Y148" s="18"/>
    </row>
    <row r="149" spans="21:25" ht="12.75">
      <c r="U149" s="16"/>
      <c r="V149" s="16"/>
      <c r="W149" s="17"/>
      <c r="X149" s="16"/>
      <c r="Y149" s="18"/>
    </row>
    <row r="150" spans="21:25" ht="12.75">
      <c r="U150" s="16"/>
      <c r="V150" s="16"/>
      <c r="W150" s="17"/>
      <c r="X150" s="16"/>
      <c r="Y150" s="18"/>
    </row>
    <row r="151" spans="21:25" ht="12.75">
      <c r="U151" s="16"/>
      <c r="V151" s="16"/>
      <c r="W151" s="17"/>
      <c r="X151" s="17"/>
      <c r="Y151" s="18"/>
    </row>
    <row r="152" spans="21:25" ht="12.75">
      <c r="U152" s="16"/>
      <c r="V152" s="16"/>
      <c r="W152" s="17"/>
      <c r="X152" s="16"/>
      <c r="Y152" s="18"/>
    </row>
    <row r="153" spans="21:25" ht="12.75">
      <c r="U153" s="16"/>
      <c r="V153" s="16"/>
      <c r="W153" s="17"/>
      <c r="X153" s="16"/>
      <c r="Y153" s="18"/>
    </row>
    <row r="154" spans="21:25" ht="12.75">
      <c r="U154" s="16"/>
      <c r="V154" s="16"/>
      <c r="W154" s="17"/>
      <c r="X154" s="17"/>
      <c r="Y154" s="18"/>
    </row>
    <row r="155" spans="21:25" ht="12.75">
      <c r="U155" s="16"/>
      <c r="V155" s="16"/>
      <c r="W155" s="17"/>
      <c r="X155" s="17"/>
      <c r="Y155" s="18"/>
    </row>
    <row r="156" spans="21:25" ht="12.75">
      <c r="U156" s="16"/>
      <c r="V156" s="16"/>
      <c r="W156" s="17"/>
      <c r="X156" s="16"/>
      <c r="Y156" s="18"/>
    </row>
    <row r="157" spans="21:25" ht="12.75">
      <c r="U157" s="16"/>
      <c r="V157" s="16"/>
      <c r="W157" s="17"/>
      <c r="X157" s="17"/>
      <c r="Y157" s="18"/>
    </row>
    <row r="158" spans="21:25" ht="12.75">
      <c r="U158" s="16"/>
      <c r="V158" s="16"/>
      <c r="W158" s="17"/>
      <c r="X158" s="16"/>
      <c r="Y158" s="18"/>
    </row>
    <row r="159" spans="21:25" ht="12.75">
      <c r="U159" s="16"/>
      <c r="V159" s="16"/>
      <c r="W159" s="17"/>
      <c r="X159" s="17"/>
      <c r="Y159" s="18"/>
    </row>
    <row r="160" spans="21:25" ht="12.75">
      <c r="U160" s="16"/>
      <c r="V160" s="16"/>
      <c r="W160" s="17"/>
      <c r="X160" s="17"/>
      <c r="Y160" s="18"/>
    </row>
    <row r="161" spans="21:25" ht="12.75">
      <c r="U161" s="16"/>
      <c r="V161" s="16"/>
      <c r="W161" s="17"/>
      <c r="X161" s="16"/>
      <c r="Y161" s="18"/>
    </row>
    <row r="162" spans="21:25" ht="12.75">
      <c r="U162" s="16"/>
      <c r="V162" s="16"/>
      <c r="W162" s="17"/>
      <c r="X162" s="17"/>
      <c r="Y162" s="18"/>
    </row>
    <row r="163" spans="21:25" ht="12.75">
      <c r="U163" s="16"/>
      <c r="V163" s="16"/>
      <c r="W163" s="17"/>
      <c r="X163" s="16"/>
      <c r="Y163" s="18"/>
    </row>
    <row r="164" spans="21:25" ht="12.75">
      <c r="U164" s="16"/>
      <c r="V164" s="16"/>
      <c r="W164" s="17"/>
      <c r="X164" s="17"/>
      <c r="Y164" s="18"/>
    </row>
    <row r="165" spans="21:25" ht="12.75">
      <c r="U165" s="16"/>
      <c r="V165" s="16"/>
      <c r="W165" s="17"/>
      <c r="X165" s="17"/>
      <c r="Y165" s="18"/>
    </row>
    <row r="166" spans="21:25" ht="12.75">
      <c r="U166" s="16"/>
      <c r="V166" s="16"/>
      <c r="W166" s="17"/>
      <c r="X166" s="16"/>
      <c r="Y166" s="18"/>
    </row>
    <row r="167" spans="21:25" ht="12.75">
      <c r="U167" s="16"/>
      <c r="V167" s="16"/>
      <c r="W167" s="17"/>
      <c r="X167" s="17"/>
      <c r="Y167" s="18"/>
    </row>
    <row r="168" spans="21:25" ht="12.75">
      <c r="U168" s="16"/>
      <c r="V168" s="16"/>
      <c r="W168" s="17"/>
      <c r="X168" s="16"/>
      <c r="Y168" s="18"/>
    </row>
    <row r="169" spans="21:25" ht="12.75">
      <c r="U169" s="16"/>
      <c r="V169" s="16"/>
      <c r="W169" s="17"/>
      <c r="X169" s="17"/>
      <c r="Y169" s="18"/>
    </row>
    <row r="170" spans="21:25" ht="12.75">
      <c r="U170" s="16"/>
      <c r="V170" s="16"/>
      <c r="W170" s="17"/>
      <c r="X170" s="16"/>
      <c r="Y170" s="18"/>
    </row>
    <row r="171" spans="21:25" ht="12.75">
      <c r="U171" s="16"/>
      <c r="V171" s="16"/>
      <c r="W171" s="17"/>
      <c r="X171" s="17"/>
      <c r="Y171" s="18"/>
    </row>
    <row r="172" spans="21:25" ht="12.75">
      <c r="U172" s="16"/>
      <c r="V172" s="16"/>
      <c r="W172" s="17"/>
      <c r="X172" s="17"/>
      <c r="Y172" s="18"/>
    </row>
    <row r="173" spans="21:25" ht="12.75">
      <c r="U173" s="16"/>
      <c r="V173" s="16"/>
      <c r="W173" s="17"/>
      <c r="X173" s="16"/>
      <c r="Y173" s="18"/>
    </row>
    <row r="174" spans="21:25" ht="12.75">
      <c r="U174" s="16"/>
      <c r="V174" s="16"/>
      <c r="W174" s="17"/>
      <c r="X174" s="17"/>
      <c r="Y174" s="18"/>
    </row>
    <row r="175" spans="21:25" ht="12.75">
      <c r="U175" s="16"/>
      <c r="V175" s="16"/>
      <c r="W175" s="17"/>
      <c r="X175" s="16"/>
      <c r="Y175" s="18"/>
    </row>
    <row r="176" spans="21:25" ht="12.75">
      <c r="U176" s="16"/>
      <c r="V176" s="16"/>
      <c r="W176" s="17"/>
      <c r="X176" s="17"/>
      <c r="Y176" s="18"/>
    </row>
    <row r="177" spans="21:25" ht="12.75">
      <c r="U177" s="16"/>
      <c r="V177" s="16"/>
      <c r="W177" s="17"/>
      <c r="X177" s="17"/>
      <c r="Y177" s="18"/>
    </row>
    <row r="178" spans="21:25" ht="12.75">
      <c r="U178" s="16"/>
      <c r="V178" s="16"/>
      <c r="W178" s="17"/>
      <c r="X178" s="16"/>
      <c r="Y178" s="18"/>
    </row>
    <row r="179" spans="21:25" ht="12.75">
      <c r="U179" s="16"/>
      <c r="V179" s="16"/>
      <c r="W179" s="17"/>
      <c r="X179" s="17"/>
      <c r="Y179" s="18"/>
    </row>
    <row r="180" spans="21:25" ht="12.75">
      <c r="U180" s="16"/>
      <c r="V180" s="16"/>
      <c r="W180" s="17"/>
      <c r="X180" s="16"/>
      <c r="Y180" s="18"/>
    </row>
    <row r="181" spans="21:25" ht="12.75">
      <c r="U181" s="16"/>
      <c r="V181" s="16"/>
      <c r="W181" s="17"/>
      <c r="X181" s="17"/>
      <c r="Y181" s="18"/>
    </row>
    <row r="182" spans="21:25" ht="12.75">
      <c r="U182" s="16"/>
      <c r="V182" s="16"/>
      <c r="W182" s="17"/>
      <c r="X182" s="17"/>
      <c r="Y182" s="18"/>
    </row>
    <row r="183" spans="21:25" ht="12.75">
      <c r="U183" s="16"/>
      <c r="V183" s="16"/>
      <c r="W183" s="17"/>
      <c r="X183" s="16"/>
      <c r="Y183" s="18"/>
    </row>
    <row r="184" spans="21:25" ht="12.75">
      <c r="U184" s="16"/>
      <c r="V184" s="16"/>
      <c r="W184" s="17"/>
      <c r="X184" s="17"/>
      <c r="Y184" s="18"/>
    </row>
    <row r="185" spans="21:25" ht="12.75">
      <c r="U185" s="16"/>
      <c r="V185" s="16"/>
      <c r="W185" s="17"/>
      <c r="X185" s="16"/>
      <c r="Y185" s="18"/>
    </row>
    <row r="186" spans="21:25" ht="12.75">
      <c r="U186" s="16"/>
      <c r="V186" s="16"/>
      <c r="W186" s="17"/>
      <c r="X186" s="17"/>
      <c r="Y186" s="18"/>
    </row>
    <row r="187" spans="21:25" ht="12.75">
      <c r="U187" s="16"/>
      <c r="V187" s="16"/>
      <c r="W187" s="17"/>
      <c r="X187" s="17"/>
      <c r="Y187" s="18"/>
    </row>
    <row r="188" spans="21:25" ht="12.75">
      <c r="U188" s="16"/>
      <c r="V188" s="16"/>
      <c r="W188" s="17"/>
      <c r="X188" s="16"/>
      <c r="Y188" s="18"/>
    </row>
    <row r="189" spans="21:25" ht="12.75">
      <c r="U189" s="16"/>
      <c r="V189" s="16"/>
      <c r="W189" s="17"/>
      <c r="X189" s="17"/>
      <c r="Y189" s="18"/>
    </row>
    <row r="190" spans="21:25" ht="12.75">
      <c r="U190" s="16"/>
      <c r="V190" s="16"/>
      <c r="W190" s="17"/>
      <c r="X190" s="16"/>
      <c r="Y190" s="18"/>
    </row>
    <row r="191" spans="21:25" ht="12.75">
      <c r="U191" s="16"/>
      <c r="V191" s="16"/>
      <c r="W191" s="17"/>
      <c r="X191" s="17"/>
      <c r="Y191" s="18"/>
    </row>
    <row r="192" spans="21:25" ht="12.75">
      <c r="U192" s="16"/>
      <c r="V192" s="16"/>
      <c r="W192" s="17"/>
      <c r="X192" s="16"/>
      <c r="Y192" s="18"/>
    </row>
    <row r="193" spans="21:25" ht="12.75">
      <c r="U193" s="16"/>
      <c r="V193" s="16"/>
      <c r="W193" s="17"/>
      <c r="X193" s="17"/>
      <c r="Y193" s="18"/>
    </row>
    <row r="194" spans="21:25" ht="12.75">
      <c r="U194" s="16"/>
      <c r="V194" s="16"/>
      <c r="W194" s="17"/>
      <c r="X194" s="17"/>
      <c r="Y194" s="18"/>
    </row>
    <row r="195" spans="21:25" ht="12.75">
      <c r="U195" s="16"/>
      <c r="V195" s="16"/>
      <c r="W195" s="17"/>
      <c r="X195" s="16"/>
      <c r="Y195" s="18"/>
    </row>
    <row r="196" spans="21:25" ht="12.75">
      <c r="U196" s="16"/>
      <c r="V196" s="16"/>
      <c r="W196" s="17"/>
      <c r="X196" s="17"/>
      <c r="Y196" s="18"/>
    </row>
    <row r="197" spans="21:25" ht="12.75">
      <c r="U197" s="16"/>
      <c r="V197" s="16"/>
      <c r="W197" s="17"/>
      <c r="X197" s="16"/>
      <c r="Y197" s="18"/>
    </row>
    <row r="198" spans="21:25" ht="12.75">
      <c r="U198" s="16"/>
      <c r="V198" s="16"/>
      <c r="W198" s="17"/>
      <c r="X198" s="17"/>
      <c r="Y198" s="18"/>
    </row>
    <row r="199" spans="21:25" ht="12.75">
      <c r="U199" s="16"/>
      <c r="V199" s="16"/>
      <c r="W199" s="17"/>
      <c r="X199" s="16"/>
      <c r="Y199" s="18"/>
    </row>
    <row r="200" spans="21:25" ht="12.75">
      <c r="U200" s="16"/>
      <c r="V200" s="16"/>
      <c r="W200" s="17"/>
      <c r="X200" s="17"/>
      <c r="Y200" s="18"/>
    </row>
    <row r="201" spans="21:25" ht="12.75">
      <c r="U201" s="16"/>
      <c r="V201" s="16"/>
      <c r="W201" s="17"/>
      <c r="X201" s="17"/>
      <c r="Y201" s="18"/>
    </row>
    <row r="202" ht="12.75">
      <c r="X202" s="29"/>
    </row>
    <row r="203" ht="12.75">
      <c r="X203" s="30"/>
    </row>
    <row r="204" ht="12.75">
      <c r="X204" s="30"/>
    </row>
    <row r="205" ht="12.75">
      <c r="X205" s="30"/>
    </row>
    <row r="206" ht="12.75">
      <c r="X206" s="30"/>
    </row>
    <row r="207" ht="12.75">
      <c r="X207" s="30"/>
    </row>
    <row r="666" ht="12.75">
      <c r="IM666" s="31" t="s">
        <v>216</v>
      </c>
    </row>
  </sheetData>
  <sheetProtection/>
  <mergeCells count="1">
    <mergeCell ref="M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66"/>
  <sheetViews>
    <sheetView zoomScalePageLayoutView="0" workbookViewId="0" topLeftCell="A1">
      <selection activeCell="A116" sqref="A116:IV116"/>
    </sheetView>
  </sheetViews>
  <sheetFormatPr defaultColWidth="9.00390625" defaultRowHeight="12.75"/>
  <sheetData>
    <row r="1" spans="1:7" ht="12.75">
      <c r="A1" s="1" t="s">
        <v>9</v>
      </c>
      <c r="B1" s="1">
        <v>60</v>
      </c>
      <c r="C1" s="1" t="s">
        <v>10</v>
      </c>
      <c r="D1" s="1" t="s">
        <v>11</v>
      </c>
      <c r="E1" s="1" t="s">
        <v>12</v>
      </c>
      <c r="F1" s="1">
        <v>600</v>
      </c>
      <c r="G1" s="1" t="s">
        <v>214</v>
      </c>
    </row>
    <row r="2" spans="2:7" ht="12.75">
      <c r="B2" s="58">
        <v>12.75</v>
      </c>
      <c r="C2" s="56">
        <v>0.8</v>
      </c>
      <c r="D2" s="56">
        <v>2.1</v>
      </c>
      <c r="E2" s="56">
        <v>8</v>
      </c>
      <c r="F2" s="56" t="s">
        <v>213</v>
      </c>
      <c r="G2">
        <v>1</v>
      </c>
    </row>
    <row r="3" spans="2:7" ht="12.75">
      <c r="B3" s="58">
        <v>12.62</v>
      </c>
      <c r="C3" s="56">
        <v>0.82</v>
      </c>
      <c r="D3" s="56">
        <v>2.25</v>
      </c>
      <c r="E3" s="56">
        <v>9</v>
      </c>
      <c r="F3" s="56" t="s">
        <v>212</v>
      </c>
      <c r="G3">
        <v>2</v>
      </c>
    </row>
    <row r="4" spans="2:7" ht="12.75">
      <c r="B4" s="58">
        <v>12.5</v>
      </c>
      <c r="C4" s="56">
        <v>0.84</v>
      </c>
      <c r="D4" s="56">
        <v>2.35</v>
      </c>
      <c r="E4" s="56">
        <v>9.5</v>
      </c>
      <c r="F4" s="56" t="s">
        <v>211</v>
      </c>
      <c r="G4">
        <v>3</v>
      </c>
    </row>
    <row r="5" spans="2:7" ht="12.75">
      <c r="B5" s="58">
        <v>12.4</v>
      </c>
      <c r="C5" s="56">
        <v>0.85</v>
      </c>
      <c r="D5" s="56">
        <v>2.4</v>
      </c>
      <c r="E5" s="56">
        <v>10</v>
      </c>
      <c r="F5" s="56" t="s">
        <v>210</v>
      </c>
      <c r="G5">
        <v>4</v>
      </c>
    </row>
    <row r="6" spans="2:7" ht="12.75">
      <c r="B6" s="58">
        <v>12.3</v>
      </c>
      <c r="C6" s="56">
        <v>0.87</v>
      </c>
      <c r="D6" s="56">
        <v>2.45</v>
      </c>
      <c r="E6" s="56">
        <v>10.5</v>
      </c>
      <c r="F6" s="56" t="s">
        <v>209</v>
      </c>
      <c r="G6">
        <v>5</v>
      </c>
    </row>
    <row r="7" spans="2:7" ht="12.75">
      <c r="B7" s="58">
        <v>12.2</v>
      </c>
      <c r="C7" s="56">
        <v>0.88</v>
      </c>
      <c r="D7" s="56">
        <v>2.5</v>
      </c>
      <c r="E7" s="56">
        <v>11</v>
      </c>
      <c r="F7" s="56" t="s">
        <v>208</v>
      </c>
      <c r="G7">
        <v>6</v>
      </c>
    </row>
    <row r="8" spans="2:7" ht="12.75">
      <c r="B8" s="58">
        <v>12.12</v>
      </c>
      <c r="C8" s="56">
        <v>0.9</v>
      </c>
      <c r="D8" s="56">
        <v>2.55</v>
      </c>
      <c r="E8" s="56">
        <v>11.5</v>
      </c>
      <c r="F8" s="56" t="s">
        <v>207</v>
      </c>
      <c r="G8">
        <v>7</v>
      </c>
    </row>
    <row r="9" spans="2:7" ht="12.75">
      <c r="B9" s="58">
        <v>12.04</v>
      </c>
      <c r="C9" s="56">
        <v>0.91</v>
      </c>
      <c r="D9" s="56">
        <v>2.59</v>
      </c>
      <c r="E9" s="56">
        <v>12</v>
      </c>
      <c r="F9" s="56" t="s">
        <v>206</v>
      </c>
      <c r="G9">
        <v>8</v>
      </c>
    </row>
    <row r="10" spans="2:7" ht="12.75">
      <c r="B10" s="58">
        <v>11.96</v>
      </c>
      <c r="C10" s="56">
        <v>0.92</v>
      </c>
      <c r="D10" s="56">
        <v>2.63</v>
      </c>
      <c r="E10" s="56">
        <v>12.5</v>
      </c>
      <c r="F10" s="56" t="s">
        <v>205</v>
      </c>
      <c r="G10">
        <v>9</v>
      </c>
    </row>
    <row r="11" spans="2:7" ht="12.75">
      <c r="B11" s="58">
        <v>11.88</v>
      </c>
      <c r="C11" s="56">
        <v>0.93</v>
      </c>
      <c r="D11" s="56">
        <v>2.67</v>
      </c>
      <c r="E11" s="56">
        <v>13</v>
      </c>
      <c r="F11" s="56" t="s">
        <v>204</v>
      </c>
      <c r="G11">
        <v>10</v>
      </c>
    </row>
    <row r="12" spans="2:7" ht="12.75">
      <c r="B12" s="58">
        <v>11.8</v>
      </c>
      <c r="C12" s="56">
        <v>0.94</v>
      </c>
      <c r="D12" s="56">
        <v>2.71</v>
      </c>
      <c r="E12" s="56">
        <v>13.5</v>
      </c>
      <c r="F12" s="56" t="s">
        <v>203</v>
      </c>
      <c r="G12">
        <v>11</v>
      </c>
    </row>
    <row r="13" spans="2:7" ht="12.75">
      <c r="B13" s="58">
        <v>11.72</v>
      </c>
      <c r="C13" s="56">
        <v>0.95</v>
      </c>
      <c r="D13" s="56">
        <v>2.74</v>
      </c>
      <c r="E13" s="56">
        <v>14</v>
      </c>
      <c r="F13" s="56" t="s">
        <v>202</v>
      </c>
      <c r="G13">
        <v>12</v>
      </c>
    </row>
    <row r="14" spans="2:7" ht="12.75">
      <c r="B14" s="58">
        <v>11.64</v>
      </c>
      <c r="C14" s="56">
        <v>0.96</v>
      </c>
      <c r="D14" s="56">
        <v>2.77</v>
      </c>
      <c r="E14" s="56">
        <v>14.5</v>
      </c>
      <c r="F14" s="56" t="s">
        <v>201</v>
      </c>
      <c r="G14">
        <v>13</v>
      </c>
    </row>
    <row r="15" spans="2:7" ht="12.75">
      <c r="B15" s="58">
        <v>11.56</v>
      </c>
      <c r="C15" s="56">
        <v>0.97</v>
      </c>
      <c r="D15" s="56">
        <v>2.8</v>
      </c>
      <c r="E15" s="56">
        <v>15</v>
      </c>
      <c r="F15" s="56" t="s">
        <v>200</v>
      </c>
      <c r="G15">
        <v>14</v>
      </c>
    </row>
    <row r="16" spans="2:7" ht="12.75">
      <c r="B16" s="58">
        <v>11.49</v>
      </c>
      <c r="C16" s="56">
        <v>0.98</v>
      </c>
      <c r="D16" s="56">
        <v>2.83</v>
      </c>
      <c r="E16" s="56">
        <v>15.5</v>
      </c>
      <c r="F16" s="56" t="s">
        <v>199</v>
      </c>
      <c r="G16">
        <v>15</v>
      </c>
    </row>
    <row r="17" spans="2:7" ht="12.75">
      <c r="B17" s="58">
        <v>11.43</v>
      </c>
      <c r="C17" s="56">
        <v>0.99</v>
      </c>
      <c r="D17" s="56">
        <v>2.86</v>
      </c>
      <c r="E17" s="56">
        <v>16</v>
      </c>
      <c r="F17" s="56" t="s">
        <v>198</v>
      </c>
      <c r="G17">
        <v>16</v>
      </c>
    </row>
    <row r="18" spans="2:7" ht="12.75">
      <c r="B18" s="58">
        <v>11.37</v>
      </c>
      <c r="D18" s="56">
        <v>2.89</v>
      </c>
      <c r="E18" s="56">
        <v>16.5</v>
      </c>
      <c r="F18" s="56" t="s">
        <v>197</v>
      </c>
      <c r="G18">
        <v>17</v>
      </c>
    </row>
    <row r="19" spans="2:7" ht="12.75">
      <c r="B19" s="58">
        <v>11.31</v>
      </c>
      <c r="C19" s="56">
        <v>1</v>
      </c>
      <c r="D19" s="56">
        <v>2.92</v>
      </c>
      <c r="E19" s="56">
        <v>17</v>
      </c>
      <c r="F19" s="56" t="s">
        <v>196</v>
      </c>
      <c r="G19">
        <v>18</v>
      </c>
    </row>
    <row r="20" spans="2:7" ht="12.75">
      <c r="B20" s="58">
        <v>11.25</v>
      </c>
      <c r="C20" s="56">
        <v>1.01</v>
      </c>
      <c r="D20" s="56">
        <v>2.95</v>
      </c>
      <c r="E20" s="56">
        <v>17.5</v>
      </c>
      <c r="F20" s="56" t="s">
        <v>195</v>
      </c>
      <c r="G20">
        <v>19</v>
      </c>
    </row>
    <row r="21" spans="2:7" ht="12.75">
      <c r="B21" s="58">
        <v>11.19</v>
      </c>
      <c r="C21" s="56">
        <v>1.02</v>
      </c>
      <c r="D21" s="56">
        <v>2.98</v>
      </c>
      <c r="E21" s="56">
        <v>18</v>
      </c>
      <c r="F21" s="56" t="s">
        <v>194</v>
      </c>
      <c r="G21">
        <v>20</v>
      </c>
    </row>
    <row r="22" spans="2:7" ht="12.75">
      <c r="B22" s="58">
        <v>11.14</v>
      </c>
      <c r="D22" s="56">
        <v>3.01</v>
      </c>
      <c r="E22" s="56">
        <v>18.5</v>
      </c>
      <c r="F22" s="56" t="s">
        <v>193</v>
      </c>
      <c r="G22">
        <v>21</v>
      </c>
    </row>
    <row r="23" spans="2:7" ht="12.75">
      <c r="B23" s="58">
        <v>11.09</v>
      </c>
      <c r="C23" s="56">
        <v>1.03</v>
      </c>
      <c r="D23" s="56">
        <v>3.04</v>
      </c>
      <c r="E23" s="56">
        <v>19</v>
      </c>
      <c r="F23" s="56" t="s">
        <v>192</v>
      </c>
      <c r="G23">
        <v>22</v>
      </c>
    </row>
    <row r="24" spans="2:7" ht="12.75">
      <c r="B24" s="58">
        <v>11.04</v>
      </c>
      <c r="C24" s="56">
        <v>1.04</v>
      </c>
      <c r="D24" s="56">
        <v>3.07</v>
      </c>
      <c r="E24" s="56">
        <v>19.5</v>
      </c>
      <c r="F24" s="56" t="s">
        <v>191</v>
      </c>
      <c r="G24">
        <v>23</v>
      </c>
    </row>
    <row r="25" spans="2:7" ht="12.75">
      <c r="B25" s="58">
        <v>10.99</v>
      </c>
      <c r="D25" s="56">
        <v>3.1</v>
      </c>
      <c r="E25" s="56">
        <v>20</v>
      </c>
      <c r="F25" s="56" t="s">
        <v>190</v>
      </c>
      <c r="G25">
        <v>24</v>
      </c>
    </row>
    <row r="26" spans="2:7" ht="12.75">
      <c r="B26" s="58">
        <v>10.95</v>
      </c>
      <c r="C26" s="56">
        <v>1.05</v>
      </c>
      <c r="D26" s="56">
        <v>3.13</v>
      </c>
      <c r="E26" s="56">
        <v>20.5</v>
      </c>
      <c r="F26" s="56" t="s">
        <v>189</v>
      </c>
      <c r="G26">
        <v>25</v>
      </c>
    </row>
    <row r="27" spans="2:7" ht="12.75">
      <c r="B27" s="58">
        <v>10.91</v>
      </c>
      <c r="C27" s="56">
        <v>1.06</v>
      </c>
      <c r="D27" s="56">
        <v>3.16</v>
      </c>
      <c r="E27" s="56">
        <v>21</v>
      </c>
      <c r="F27" s="56" t="s">
        <v>188</v>
      </c>
      <c r="G27">
        <v>26</v>
      </c>
    </row>
    <row r="28" spans="2:7" ht="12.75">
      <c r="B28" s="58">
        <v>10.87</v>
      </c>
      <c r="D28" s="56">
        <v>3.19</v>
      </c>
      <c r="E28" s="56">
        <v>21.5</v>
      </c>
      <c r="F28" s="56" t="s">
        <v>187</v>
      </c>
      <c r="G28">
        <v>27</v>
      </c>
    </row>
    <row r="29" spans="2:7" ht="12.75">
      <c r="B29" s="58">
        <v>10.83</v>
      </c>
      <c r="C29" s="56">
        <v>1.07</v>
      </c>
      <c r="D29" s="56">
        <v>3.22</v>
      </c>
      <c r="E29" s="56">
        <v>22</v>
      </c>
      <c r="F29" s="56" t="s">
        <v>186</v>
      </c>
      <c r="G29">
        <v>28</v>
      </c>
    </row>
    <row r="30" spans="2:7" ht="12.75">
      <c r="B30" s="58">
        <v>10.79</v>
      </c>
      <c r="C30" s="56">
        <v>1.08</v>
      </c>
      <c r="D30" s="56">
        <v>3.25</v>
      </c>
      <c r="E30" s="56">
        <v>22.5</v>
      </c>
      <c r="F30" s="56" t="s">
        <v>185</v>
      </c>
      <c r="G30">
        <v>29</v>
      </c>
    </row>
    <row r="31" spans="2:7" ht="12.75">
      <c r="B31" s="58">
        <v>10.75</v>
      </c>
      <c r="D31" s="56">
        <v>3.28</v>
      </c>
      <c r="E31" s="56">
        <v>23</v>
      </c>
      <c r="F31" s="56" t="s">
        <v>184</v>
      </c>
      <c r="G31">
        <v>30</v>
      </c>
    </row>
    <row r="32" spans="2:7" ht="12.75">
      <c r="B32" s="58">
        <v>10.71</v>
      </c>
      <c r="C32" s="56">
        <v>1.09</v>
      </c>
      <c r="D32" s="56">
        <v>3.31</v>
      </c>
      <c r="E32" s="56">
        <v>23.5</v>
      </c>
      <c r="F32" s="56" t="s">
        <v>183</v>
      </c>
      <c r="G32">
        <v>31</v>
      </c>
    </row>
    <row r="33" spans="2:7" ht="12.75">
      <c r="B33" s="58">
        <v>10.67</v>
      </c>
      <c r="D33" s="56">
        <v>3.34</v>
      </c>
      <c r="E33" s="56">
        <v>24</v>
      </c>
      <c r="F33" s="56" t="s">
        <v>182</v>
      </c>
      <c r="G33">
        <v>32</v>
      </c>
    </row>
    <row r="34" spans="2:7" ht="12.75">
      <c r="B34" s="58">
        <v>10.63</v>
      </c>
      <c r="C34" s="56">
        <v>1.1</v>
      </c>
      <c r="D34" s="56">
        <v>3.37</v>
      </c>
      <c r="E34" s="56">
        <v>24.5</v>
      </c>
      <c r="F34" s="56" t="s">
        <v>181</v>
      </c>
      <c r="G34">
        <v>33</v>
      </c>
    </row>
    <row r="35" spans="2:7" ht="12.75">
      <c r="B35" s="58">
        <v>10.59</v>
      </c>
      <c r="D35" s="56">
        <v>3.4</v>
      </c>
      <c r="E35" s="56">
        <v>25</v>
      </c>
      <c r="F35" s="56" t="s">
        <v>180</v>
      </c>
      <c r="G35">
        <v>34</v>
      </c>
    </row>
    <row r="36" spans="2:7" ht="12.75">
      <c r="B36" s="58">
        <v>10.55</v>
      </c>
      <c r="C36" s="56">
        <v>1.11</v>
      </c>
      <c r="D36" s="56">
        <v>3.43</v>
      </c>
      <c r="E36" s="56">
        <v>25.5</v>
      </c>
      <c r="F36" s="56" t="s">
        <v>179</v>
      </c>
      <c r="G36">
        <v>35</v>
      </c>
    </row>
    <row r="37" spans="2:7" ht="12.75">
      <c r="B37" s="58">
        <v>10.51</v>
      </c>
      <c r="D37" s="56">
        <v>3.46</v>
      </c>
      <c r="E37" s="56">
        <v>26</v>
      </c>
      <c r="F37" s="56" t="s">
        <v>178</v>
      </c>
      <c r="G37">
        <v>36</v>
      </c>
    </row>
    <row r="38" spans="2:7" ht="12.75">
      <c r="B38" s="58">
        <v>10.47</v>
      </c>
      <c r="C38" s="56">
        <v>1.12</v>
      </c>
      <c r="D38" s="56">
        <v>3.49</v>
      </c>
      <c r="E38" s="56">
        <v>26.5</v>
      </c>
      <c r="F38" s="56" t="s">
        <v>177</v>
      </c>
      <c r="G38">
        <v>37</v>
      </c>
    </row>
    <row r="39" spans="2:7" ht="12.75">
      <c r="B39" s="58">
        <v>10.43</v>
      </c>
      <c r="D39" s="56">
        <v>3.52</v>
      </c>
      <c r="F39" s="56" t="s">
        <v>176</v>
      </c>
      <c r="G39">
        <v>38</v>
      </c>
    </row>
    <row r="40" spans="2:7" ht="12.75">
      <c r="B40" s="58">
        <v>10.39</v>
      </c>
      <c r="C40" s="56">
        <v>1.13</v>
      </c>
      <c r="D40" s="56">
        <v>3.55</v>
      </c>
      <c r="E40" s="56">
        <v>27</v>
      </c>
      <c r="F40" s="56" t="s">
        <v>175</v>
      </c>
      <c r="G40">
        <v>39</v>
      </c>
    </row>
    <row r="41" spans="2:7" ht="12.75">
      <c r="B41" s="58">
        <v>10.35</v>
      </c>
      <c r="D41" s="56">
        <v>3.58</v>
      </c>
      <c r="E41" s="56">
        <v>27.5</v>
      </c>
      <c r="F41" s="56" t="s">
        <v>174</v>
      </c>
      <c r="G41">
        <v>40</v>
      </c>
    </row>
    <row r="42" spans="2:7" ht="12.75">
      <c r="B42" s="58">
        <v>10.31</v>
      </c>
      <c r="C42" s="56">
        <v>1.14</v>
      </c>
      <c r="D42" s="56">
        <v>3.61</v>
      </c>
      <c r="E42" s="56">
        <v>28</v>
      </c>
      <c r="F42" s="56" t="s">
        <v>173</v>
      </c>
      <c r="G42">
        <v>41</v>
      </c>
    </row>
    <row r="43" spans="2:7" ht="12.75">
      <c r="B43" s="58">
        <v>10.27</v>
      </c>
      <c r="D43" s="56">
        <v>3.64</v>
      </c>
      <c r="F43" s="56" t="s">
        <v>172</v>
      </c>
      <c r="G43">
        <v>42</v>
      </c>
    </row>
    <row r="44" spans="2:7" ht="12.75">
      <c r="B44" s="58">
        <v>10.23</v>
      </c>
      <c r="C44" s="56">
        <v>1.15</v>
      </c>
      <c r="D44" s="56">
        <v>3.67</v>
      </c>
      <c r="E44" s="56">
        <v>28.5</v>
      </c>
      <c r="F44" s="56" t="s">
        <v>171</v>
      </c>
      <c r="G44">
        <v>43</v>
      </c>
    </row>
    <row r="45" spans="2:7" ht="12.75">
      <c r="B45" s="58">
        <v>10.19</v>
      </c>
      <c r="D45" s="56">
        <v>3.7</v>
      </c>
      <c r="E45" s="56">
        <v>29</v>
      </c>
      <c r="F45" s="56" t="s">
        <v>170</v>
      </c>
      <c r="G45">
        <v>44</v>
      </c>
    </row>
    <row r="46" spans="2:7" ht="12.75">
      <c r="B46" s="58">
        <v>10.15</v>
      </c>
      <c r="C46" s="56">
        <v>1.16</v>
      </c>
      <c r="D46" s="56">
        <v>3.73</v>
      </c>
      <c r="E46" s="56">
        <v>29.5</v>
      </c>
      <c r="F46" s="56" t="s">
        <v>169</v>
      </c>
      <c r="G46">
        <v>45</v>
      </c>
    </row>
    <row r="47" spans="2:7" ht="12.75">
      <c r="B47" s="58">
        <v>10.11</v>
      </c>
      <c r="D47" s="56">
        <v>3.76</v>
      </c>
      <c r="F47" s="56" t="s">
        <v>168</v>
      </c>
      <c r="G47">
        <v>46</v>
      </c>
    </row>
    <row r="48" spans="2:7" ht="12.75">
      <c r="B48" s="58">
        <v>10.07</v>
      </c>
      <c r="C48" s="56">
        <v>1.17</v>
      </c>
      <c r="D48" s="56">
        <v>3.79</v>
      </c>
      <c r="E48" s="56">
        <v>30</v>
      </c>
      <c r="F48" s="56" t="s">
        <v>167</v>
      </c>
      <c r="G48">
        <v>47</v>
      </c>
    </row>
    <row r="49" spans="2:7" ht="12.75">
      <c r="B49" s="58">
        <v>10.03</v>
      </c>
      <c r="D49" s="56">
        <v>3.82</v>
      </c>
      <c r="E49" s="56">
        <v>30.5</v>
      </c>
      <c r="F49" s="56" t="s">
        <v>166</v>
      </c>
      <c r="G49">
        <v>48</v>
      </c>
    </row>
    <row r="50" spans="2:7" ht="12.75">
      <c r="B50" s="58">
        <v>9.99</v>
      </c>
      <c r="C50" s="56">
        <v>1.18</v>
      </c>
      <c r="D50" s="56">
        <v>3.85</v>
      </c>
      <c r="E50" s="56">
        <v>31</v>
      </c>
      <c r="F50" s="56" t="s">
        <v>165</v>
      </c>
      <c r="G50">
        <v>49</v>
      </c>
    </row>
    <row r="51" spans="2:7" ht="12.75">
      <c r="B51" s="58">
        <v>9.95</v>
      </c>
      <c r="D51" s="56">
        <v>3.88</v>
      </c>
      <c r="F51" s="56" t="s">
        <v>164</v>
      </c>
      <c r="G51">
        <v>50</v>
      </c>
    </row>
    <row r="52" spans="2:7" ht="12.75">
      <c r="B52" s="58">
        <v>9.91</v>
      </c>
      <c r="C52" s="56">
        <v>1.19</v>
      </c>
      <c r="D52" s="56">
        <v>3.91</v>
      </c>
      <c r="E52" s="56">
        <v>31.5</v>
      </c>
      <c r="F52" s="56" t="s">
        <v>163</v>
      </c>
      <c r="G52">
        <v>51</v>
      </c>
    </row>
    <row r="53" spans="2:7" ht="12.75">
      <c r="B53" s="58">
        <v>9.87</v>
      </c>
      <c r="D53" s="56">
        <v>3.94</v>
      </c>
      <c r="E53" s="56">
        <v>32</v>
      </c>
      <c r="F53" s="56" t="s">
        <v>162</v>
      </c>
      <c r="G53">
        <v>52</v>
      </c>
    </row>
    <row r="54" spans="2:7" ht="12.75">
      <c r="B54" s="58">
        <v>9.83</v>
      </c>
      <c r="C54" s="56">
        <v>1.2</v>
      </c>
      <c r="D54" s="56">
        <v>3.97</v>
      </c>
      <c r="E54" s="56">
        <v>32.5</v>
      </c>
      <c r="F54" s="56" t="s">
        <v>161</v>
      </c>
      <c r="G54">
        <v>53</v>
      </c>
    </row>
    <row r="55" spans="2:7" ht="12.75">
      <c r="B55" s="58">
        <v>9.79</v>
      </c>
      <c r="D55" s="56">
        <v>3.99</v>
      </c>
      <c r="E55" s="56">
        <v>33</v>
      </c>
      <c r="F55" s="56" t="s">
        <v>160</v>
      </c>
      <c r="G55">
        <v>54</v>
      </c>
    </row>
    <row r="56" spans="2:7" ht="12.75">
      <c r="B56" s="58">
        <v>9.75</v>
      </c>
      <c r="C56" s="56">
        <v>1.21</v>
      </c>
      <c r="D56" s="56">
        <v>4.01</v>
      </c>
      <c r="F56" s="56" t="s">
        <v>159</v>
      </c>
      <c r="G56">
        <v>55</v>
      </c>
    </row>
    <row r="57" spans="2:7" ht="12.75">
      <c r="B57" s="58">
        <v>9.71</v>
      </c>
      <c r="D57" s="56">
        <v>4.03</v>
      </c>
      <c r="E57" s="56">
        <v>33.5</v>
      </c>
      <c r="F57" s="56" t="s">
        <v>158</v>
      </c>
      <c r="G57">
        <v>56</v>
      </c>
    </row>
    <row r="58" spans="2:7" ht="12.75">
      <c r="B58" s="58">
        <v>9.67</v>
      </c>
      <c r="C58" s="56">
        <v>1.22</v>
      </c>
      <c r="D58" s="56">
        <v>4.05</v>
      </c>
      <c r="E58" s="56">
        <v>34</v>
      </c>
      <c r="F58" s="56" t="s">
        <v>157</v>
      </c>
      <c r="G58">
        <v>57</v>
      </c>
    </row>
    <row r="59" spans="2:7" ht="12.75">
      <c r="B59" s="58">
        <v>9.63</v>
      </c>
      <c r="D59" s="56">
        <v>4.07</v>
      </c>
      <c r="E59" s="56">
        <v>34.5</v>
      </c>
      <c r="F59" s="56" t="s">
        <v>156</v>
      </c>
      <c r="G59">
        <v>58</v>
      </c>
    </row>
    <row r="60" spans="2:7" ht="12.75">
      <c r="B60" s="58">
        <v>9.59</v>
      </c>
      <c r="C60" s="56">
        <v>1.23</v>
      </c>
      <c r="D60" s="56">
        <v>4.09</v>
      </c>
      <c r="E60" s="56">
        <v>35</v>
      </c>
      <c r="F60" s="56" t="s">
        <v>155</v>
      </c>
      <c r="G60">
        <v>59</v>
      </c>
    </row>
    <row r="61" spans="2:7" ht="12.75">
      <c r="B61" s="58">
        <v>9.55</v>
      </c>
      <c r="D61" s="56">
        <v>4.11</v>
      </c>
      <c r="F61" s="56" t="s">
        <v>154</v>
      </c>
      <c r="G61">
        <v>60</v>
      </c>
    </row>
    <row r="62" spans="2:7" ht="12.75">
      <c r="B62" s="58">
        <v>9.51</v>
      </c>
      <c r="C62" s="56">
        <v>1.24</v>
      </c>
      <c r="D62" s="56">
        <v>4.13</v>
      </c>
      <c r="E62" s="56">
        <v>35.5</v>
      </c>
      <c r="F62" s="56" t="s">
        <v>153</v>
      </c>
      <c r="G62">
        <v>61</v>
      </c>
    </row>
    <row r="63" spans="2:7" ht="12.75">
      <c r="B63" s="58">
        <v>9.47</v>
      </c>
      <c r="D63" s="56">
        <v>4.15</v>
      </c>
      <c r="E63" s="56">
        <v>36</v>
      </c>
      <c r="F63" s="56" t="s">
        <v>152</v>
      </c>
      <c r="G63">
        <v>62</v>
      </c>
    </row>
    <row r="64" spans="2:7" ht="12.75">
      <c r="B64" s="58">
        <v>9.43</v>
      </c>
      <c r="C64" s="56">
        <v>1.25</v>
      </c>
      <c r="D64" s="56">
        <v>4.17</v>
      </c>
      <c r="E64" s="56">
        <v>36.5</v>
      </c>
      <c r="F64" s="56" t="s">
        <v>151</v>
      </c>
      <c r="G64">
        <v>63</v>
      </c>
    </row>
    <row r="65" spans="2:7" ht="12.75">
      <c r="B65" s="58">
        <v>9.39</v>
      </c>
      <c r="D65" s="56">
        <v>4.19</v>
      </c>
      <c r="F65" s="56" t="s">
        <v>150</v>
      </c>
      <c r="G65">
        <v>64</v>
      </c>
    </row>
    <row r="66" spans="2:7" ht="12.75">
      <c r="B66" s="58">
        <v>9.35</v>
      </c>
      <c r="D66" s="56">
        <v>4.21</v>
      </c>
      <c r="E66" s="56">
        <v>37</v>
      </c>
      <c r="F66" s="56" t="s">
        <v>149</v>
      </c>
      <c r="G66">
        <v>65</v>
      </c>
    </row>
    <row r="67" spans="2:7" ht="12.75">
      <c r="B67" s="58">
        <v>9.32</v>
      </c>
      <c r="C67" s="56">
        <v>1.26</v>
      </c>
      <c r="D67" s="56">
        <v>4.23</v>
      </c>
      <c r="E67" s="56">
        <v>37.5</v>
      </c>
      <c r="F67" s="56" t="s">
        <v>148</v>
      </c>
      <c r="G67">
        <v>66</v>
      </c>
    </row>
    <row r="68" spans="2:7" ht="12.75">
      <c r="B68" s="58">
        <v>9.3</v>
      </c>
      <c r="D68" s="56">
        <v>4.25</v>
      </c>
      <c r="E68" s="56">
        <v>38</v>
      </c>
      <c r="F68" s="56" t="s">
        <v>147</v>
      </c>
      <c r="G68">
        <v>67</v>
      </c>
    </row>
    <row r="69" spans="2:7" ht="12.75">
      <c r="B69" s="58">
        <v>9.28</v>
      </c>
      <c r="D69" s="56">
        <v>4.27</v>
      </c>
      <c r="F69" s="56" t="s">
        <v>146</v>
      </c>
      <c r="G69">
        <v>68</v>
      </c>
    </row>
    <row r="70" spans="2:7" ht="12.75">
      <c r="B70" s="58">
        <v>9.26</v>
      </c>
      <c r="C70" s="56">
        <v>1.27</v>
      </c>
      <c r="D70" s="56">
        <v>4.29</v>
      </c>
      <c r="E70" s="56">
        <v>38.5</v>
      </c>
      <c r="F70" s="56" t="s">
        <v>145</v>
      </c>
      <c r="G70">
        <v>69</v>
      </c>
    </row>
    <row r="71" spans="2:7" ht="12.75">
      <c r="B71" s="58">
        <v>9.23</v>
      </c>
      <c r="D71" s="56">
        <v>4.31</v>
      </c>
      <c r="E71" s="56">
        <v>39</v>
      </c>
      <c r="F71" s="56" t="s">
        <v>144</v>
      </c>
      <c r="G71">
        <v>70</v>
      </c>
    </row>
    <row r="72" spans="2:7" ht="12.75">
      <c r="B72" s="58">
        <v>9.2</v>
      </c>
      <c r="D72" s="56">
        <v>4.33</v>
      </c>
      <c r="E72" s="56">
        <v>39.5</v>
      </c>
      <c r="F72" s="56" t="s">
        <v>143</v>
      </c>
      <c r="G72">
        <v>71</v>
      </c>
    </row>
    <row r="73" spans="2:7" ht="12.75">
      <c r="B73" s="58">
        <v>9.16</v>
      </c>
      <c r="C73" s="56">
        <v>1.28</v>
      </c>
      <c r="D73" s="56">
        <v>4.35</v>
      </c>
      <c r="F73" s="56" t="s">
        <v>142</v>
      </c>
      <c r="G73">
        <v>72</v>
      </c>
    </row>
    <row r="74" spans="2:7" ht="12.75">
      <c r="B74" s="58">
        <v>9.13</v>
      </c>
      <c r="D74" s="56">
        <v>4.37</v>
      </c>
      <c r="E74" s="56">
        <v>40</v>
      </c>
      <c r="F74" s="56" t="s">
        <v>141</v>
      </c>
      <c r="G74">
        <v>73</v>
      </c>
    </row>
    <row r="75" spans="2:7" ht="12.75">
      <c r="B75" s="58">
        <v>9.1</v>
      </c>
      <c r="D75" s="56">
        <v>4.39</v>
      </c>
      <c r="E75" s="56">
        <v>40.5</v>
      </c>
      <c r="F75" s="56" t="s">
        <v>140</v>
      </c>
      <c r="G75">
        <v>74</v>
      </c>
    </row>
    <row r="76" spans="2:7" ht="12.75">
      <c r="B76" s="58">
        <v>9.07</v>
      </c>
      <c r="C76" s="56">
        <v>1.29</v>
      </c>
      <c r="D76" s="56">
        <v>4.42</v>
      </c>
      <c r="E76" s="56">
        <v>41</v>
      </c>
      <c r="F76" s="56" t="s">
        <v>139</v>
      </c>
      <c r="G76">
        <v>75</v>
      </c>
    </row>
    <row r="77" spans="2:7" ht="12.75">
      <c r="B77" s="58">
        <v>9.05</v>
      </c>
      <c r="D77" s="56">
        <v>4.45</v>
      </c>
      <c r="F77" s="56" t="s">
        <v>138</v>
      </c>
      <c r="G77">
        <v>76</v>
      </c>
    </row>
    <row r="78" spans="2:7" ht="12.75">
      <c r="B78" s="58">
        <v>9.02</v>
      </c>
      <c r="D78" s="56">
        <v>4.47</v>
      </c>
      <c r="E78" s="56">
        <v>41.5</v>
      </c>
      <c r="F78" s="56" t="s">
        <v>137</v>
      </c>
      <c r="G78">
        <v>77</v>
      </c>
    </row>
    <row r="79" spans="2:7" ht="12.75">
      <c r="B79" s="58">
        <v>9</v>
      </c>
      <c r="C79" s="56">
        <v>1.3</v>
      </c>
      <c r="D79" s="56">
        <v>4.49</v>
      </c>
      <c r="E79" s="56">
        <v>42</v>
      </c>
      <c r="F79" s="56" t="s">
        <v>136</v>
      </c>
      <c r="G79">
        <v>78</v>
      </c>
    </row>
    <row r="80" spans="2:7" ht="12.75">
      <c r="B80" s="58">
        <v>8.97</v>
      </c>
      <c r="D80" s="56">
        <v>4.51</v>
      </c>
      <c r="E80" s="56">
        <v>42.5</v>
      </c>
      <c r="F80" s="56" t="s">
        <v>135</v>
      </c>
      <c r="G80">
        <v>79</v>
      </c>
    </row>
    <row r="81" spans="2:7" ht="12.75">
      <c r="B81" s="58">
        <v>8.95</v>
      </c>
      <c r="D81" s="56">
        <v>4.53</v>
      </c>
      <c r="F81" s="56" t="s">
        <v>134</v>
      </c>
      <c r="G81">
        <v>80</v>
      </c>
    </row>
    <row r="82" spans="2:7" ht="12.75">
      <c r="B82" s="58">
        <v>8.93</v>
      </c>
      <c r="C82" s="56">
        <v>1.31</v>
      </c>
      <c r="D82" s="56">
        <v>4.55</v>
      </c>
      <c r="E82" s="56">
        <v>43</v>
      </c>
      <c r="F82" s="56" t="s">
        <v>133</v>
      </c>
      <c r="G82">
        <v>81</v>
      </c>
    </row>
    <row r="83" spans="2:7" ht="12.75">
      <c r="B83" s="58">
        <v>8.91</v>
      </c>
      <c r="D83" s="56">
        <v>4.56</v>
      </c>
      <c r="E83" s="56">
        <v>43.5</v>
      </c>
      <c r="F83" s="56" t="s">
        <v>132</v>
      </c>
      <c r="G83">
        <v>82</v>
      </c>
    </row>
    <row r="84" spans="2:7" ht="12.75">
      <c r="B84" s="58">
        <v>8.89</v>
      </c>
      <c r="D84" s="56">
        <v>4.58</v>
      </c>
      <c r="E84" s="56">
        <v>44</v>
      </c>
      <c r="F84" s="56" t="s">
        <v>131</v>
      </c>
      <c r="G84">
        <v>83</v>
      </c>
    </row>
    <row r="85" spans="2:7" ht="12.75">
      <c r="B85" s="58">
        <v>8.87</v>
      </c>
      <c r="C85" s="56">
        <v>1.32</v>
      </c>
      <c r="D85" s="56">
        <v>4.59</v>
      </c>
      <c r="F85" s="56" t="s">
        <v>130</v>
      </c>
      <c r="G85">
        <v>84</v>
      </c>
    </row>
    <row r="86" spans="2:7" ht="12.75">
      <c r="B86" s="58">
        <v>8.84</v>
      </c>
      <c r="D86" s="56">
        <v>4.61</v>
      </c>
      <c r="E86" s="56">
        <v>44.5</v>
      </c>
      <c r="F86" s="56" t="s">
        <v>129</v>
      </c>
      <c r="G86">
        <v>85</v>
      </c>
    </row>
    <row r="87" spans="2:7" ht="12.75">
      <c r="B87" s="58">
        <v>8.81</v>
      </c>
      <c r="D87" s="56">
        <v>4.62</v>
      </c>
      <c r="E87" s="56">
        <v>45</v>
      </c>
      <c r="F87" s="56" t="s">
        <v>128</v>
      </c>
      <c r="G87">
        <v>86</v>
      </c>
    </row>
    <row r="88" spans="2:7" ht="12.75">
      <c r="B88" s="58">
        <v>8.78</v>
      </c>
      <c r="C88" s="56">
        <v>1.33</v>
      </c>
      <c r="D88" s="56">
        <v>4.63</v>
      </c>
      <c r="E88" s="56">
        <v>45.5</v>
      </c>
      <c r="F88" s="56" t="s">
        <v>127</v>
      </c>
      <c r="G88">
        <v>87</v>
      </c>
    </row>
    <row r="89" spans="2:7" ht="12.75">
      <c r="B89" s="58">
        <v>8.75</v>
      </c>
      <c r="D89" s="56">
        <v>4.64</v>
      </c>
      <c r="F89" s="56" t="s">
        <v>126</v>
      </c>
      <c r="G89">
        <v>88</v>
      </c>
    </row>
    <row r="90" spans="2:7" ht="12.75">
      <c r="B90" s="58">
        <v>8.72</v>
      </c>
      <c r="D90" s="56">
        <v>4.66</v>
      </c>
      <c r="E90" s="56">
        <v>46</v>
      </c>
      <c r="F90" s="56" t="s">
        <v>125</v>
      </c>
      <c r="G90">
        <v>89</v>
      </c>
    </row>
    <row r="91" spans="2:7" ht="12.75">
      <c r="B91" s="58">
        <v>8.69</v>
      </c>
      <c r="C91" s="56">
        <v>1.34</v>
      </c>
      <c r="D91" s="56">
        <v>4.67</v>
      </c>
      <c r="E91" s="56">
        <v>46.5</v>
      </c>
      <c r="F91" s="56" t="s">
        <v>124</v>
      </c>
      <c r="G91">
        <v>90</v>
      </c>
    </row>
    <row r="92" spans="2:7" ht="12.75">
      <c r="B92" s="58">
        <v>8.66</v>
      </c>
      <c r="D92" s="56">
        <v>4.68</v>
      </c>
      <c r="E92" s="56">
        <v>47</v>
      </c>
      <c r="F92" s="56" t="s">
        <v>123</v>
      </c>
      <c r="G92">
        <v>91</v>
      </c>
    </row>
    <row r="93" spans="2:7" ht="12.75">
      <c r="B93" s="58">
        <v>8.64</v>
      </c>
      <c r="D93" s="56">
        <v>4.69</v>
      </c>
      <c r="F93" s="56" t="s">
        <v>122</v>
      </c>
      <c r="G93">
        <v>92</v>
      </c>
    </row>
    <row r="94" spans="2:7" ht="12.75">
      <c r="B94" s="58">
        <v>8.62</v>
      </c>
      <c r="C94" s="56">
        <v>1.35</v>
      </c>
      <c r="D94" s="56">
        <v>4.7</v>
      </c>
      <c r="E94" s="56">
        <v>47.5</v>
      </c>
      <c r="F94" s="56" t="s">
        <v>121</v>
      </c>
      <c r="G94">
        <v>93</v>
      </c>
    </row>
    <row r="95" spans="2:7" ht="12.75">
      <c r="B95" s="58">
        <v>8.6</v>
      </c>
      <c r="D95" s="56">
        <v>4.71</v>
      </c>
      <c r="E95" s="56">
        <v>48</v>
      </c>
      <c r="F95" s="56" t="s">
        <v>120</v>
      </c>
      <c r="G95">
        <v>94</v>
      </c>
    </row>
    <row r="96" spans="2:7" ht="12.75">
      <c r="B96" s="58">
        <v>8.58</v>
      </c>
      <c r="D96" s="56">
        <v>4.72</v>
      </c>
      <c r="E96" s="56">
        <v>48.5</v>
      </c>
      <c r="F96" s="56" t="s">
        <v>119</v>
      </c>
      <c r="G96">
        <v>95</v>
      </c>
    </row>
    <row r="97" spans="2:7" ht="12.75">
      <c r="B97" s="58">
        <v>8.56</v>
      </c>
      <c r="C97" s="56">
        <v>1.36</v>
      </c>
      <c r="D97" s="56">
        <v>4.73</v>
      </c>
      <c r="F97" s="56" t="s">
        <v>118</v>
      </c>
      <c r="G97">
        <v>96</v>
      </c>
    </row>
    <row r="98" spans="2:7" ht="12.75">
      <c r="B98" s="58">
        <v>8.54</v>
      </c>
      <c r="D98" s="56">
        <v>4.74</v>
      </c>
      <c r="E98" s="56">
        <v>49</v>
      </c>
      <c r="F98" s="56" t="s">
        <v>117</v>
      </c>
      <c r="G98">
        <v>97</v>
      </c>
    </row>
    <row r="99" spans="2:7" ht="12.75">
      <c r="B99" s="58">
        <v>8.52</v>
      </c>
      <c r="D99" s="56">
        <v>4.75</v>
      </c>
      <c r="E99" s="56">
        <v>49.5</v>
      </c>
      <c r="F99" s="56" t="s">
        <v>116</v>
      </c>
      <c r="G99">
        <v>98</v>
      </c>
    </row>
    <row r="100" spans="2:7" ht="12.75">
      <c r="B100" s="58">
        <v>8.5</v>
      </c>
      <c r="C100" s="61">
        <v>1.37</v>
      </c>
      <c r="D100" s="56">
        <v>4.76</v>
      </c>
      <c r="F100" s="56" t="s">
        <v>115</v>
      </c>
      <c r="G100">
        <v>99</v>
      </c>
    </row>
    <row r="101" spans="2:7" ht="12.75">
      <c r="B101" s="58">
        <v>8.49</v>
      </c>
      <c r="D101" s="56">
        <v>4.77</v>
      </c>
      <c r="E101" s="56">
        <v>50</v>
      </c>
      <c r="F101" s="56" t="s">
        <v>114</v>
      </c>
      <c r="G101">
        <v>100</v>
      </c>
    </row>
    <row r="102" spans="2:7" ht="12.75">
      <c r="B102" s="58">
        <v>8.48</v>
      </c>
      <c r="D102" s="56">
        <v>4.78</v>
      </c>
      <c r="E102" s="56">
        <v>50.5</v>
      </c>
      <c r="F102" s="56" t="s">
        <v>113</v>
      </c>
      <c r="G102">
        <v>101</v>
      </c>
    </row>
    <row r="103" spans="2:7" ht="12.75">
      <c r="B103" s="58">
        <v>8.47</v>
      </c>
      <c r="C103" s="56">
        <v>1.38</v>
      </c>
      <c r="D103" s="56">
        <v>4.79</v>
      </c>
      <c r="F103" s="56" t="s">
        <v>112</v>
      </c>
      <c r="G103">
        <v>102</v>
      </c>
    </row>
    <row r="104" spans="2:7" ht="12.75">
      <c r="B104" s="58">
        <v>8.45</v>
      </c>
      <c r="D104" s="56">
        <v>4.8</v>
      </c>
      <c r="E104" s="56">
        <v>51</v>
      </c>
      <c r="F104" s="56" t="s">
        <v>111</v>
      </c>
      <c r="G104">
        <v>103</v>
      </c>
    </row>
    <row r="105" spans="2:7" ht="12.75">
      <c r="B105" s="58">
        <v>8.43</v>
      </c>
      <c r="D105" s="56">
        <v>4.81</v>
      </c>
      <c r="E105" s="56">
        <v>51.5</v>
      </c>
      <c r="F105" s="56" t="s">
        <v>110</v>
      </c>
      <c r="G105">
        <v>104</v>
      </c>
    </row>
    <row r="106" spans="2:7" ht="12.75">
      <c r="B106" s="58">
        <v>8.42</v>
      </c>
      <c r="C106" s="56">
        <v>1.39</v>
      </c>
      <c r="D106" s="56">
        <v>4.82</v>
      </c>
      <c r="F106" s="56" t="s">
        <v>109</v>
      </c>
      <c r="G106">
        <v>105</v>
      </c>
    </row>
    <row r="107" spans="2:7" ht="12.75">
      <c r="B107" s="58">
        <v>8.41</v>
      </c>
      <c r="D107" s="56">
        <v>4.83</v>
      </c>
      <c r="E107" s="56">
        <v>52</v>
      </c>
      <c r="F107" s="56" t="s">
        <v>108</v>
      </c>
      <c r="G107">
        <v>106</v>
      </c>
    </row>
    <row r="108" spans="2:7" ht="12.75">
      <c r="B108" s="58">
        <v>8.4</v>
      </c>
      <c r="D108" s="56">
        <v>4.84</v>
      </c>
      <c r="F108" s="56" t="s">
        <v>107</v>
      </c>
      <c r="G108">
        <v>107</v>
      </c>
    </row>
    <row r="109" spans="2:7" ht="12.75">
      <c r="B109" s="58">
        <v>8.39</v>
      </c>
      <c r="C109" s="56">
        <v>1.4</v>
      </c>
      <c r="E109" s="56">
        <v>52.5</v>
      </c>
      <c r="F109" s="56" t="s">
        <v>106</v>
      </c>
      <c r="G109">
        <v>108</v>
      </c>
    </row>
    <row r="110" spans="2:7" ht="12.75">
      <c r="B110" s="58">
        <v>8.38</v>
      </c>
      <c r="D110" s="56">
        <v>4.85</v>
      </c>
      <c r="E110" s="56">
        <v>53</v>
      </c>
      <c r="F110" s="56" t="s">
        <v>105</v>
      </c>
      <c r="G110">
        <v>109</v>
      </c>
    </row>
    <row r="111" spans="2:7" ht="12.75">
      <c r="B111" s="58">
        <v>8.37</v>
      </c>
      <c r="D111" s="56">
        <v>4.86</v>
      </c>
      <c r="F111" s="56" t="s">
        <v>104</v>
      </c>
      <c r="G111">
        <v>110</v>
      </c>
    </row>
    <row r="112" spans="2:7" ht="12.75">
      <c r="B112" s="58">
        <v>8.36</v>
      </c>
      <c r="C112" s="56">
        <v>1.41</v>
      </c>
      <c r="D112" s="56">
        <v>4.87</v>
      </c>
      <c r="E112" s="56">
        <v>53.5</v>
      </c>
      <c r="F112" s="56" t="s">
        <v>103</v>
      </c>
      <c r="G112">
        <v>111</v>
      </c>
    </row>
    <row r="113" spans="2:7" ht="12.75">
      <c r="B113" s="58">
        <v>8.35</v>
      </c>
      <c r="F113" s="56" t="s">
        <v>102</v>
      </c>
      <c r="G113">
        <v>112</v>
      </c>
    </row>
    <row r="114" spans="2:7" ht="12.75">
      <c r="B114" s="58">
        <v>8.34</v>
      </c>
      <c r="D114" s="56">
        <v>4.88</v>
      </c>
      <c r="E114" s="56">
        <v>54</v>
      </c>
      <c r="F114" s="56" t="s">
        <v>101</v>
      </c>
      <c r="G114">
        <v>113</v>
      </c>
    </row>
    <row r="115" spans="2:7" ht="12.75">
      <c r="B115" s="58">
        <v>8.33</v>
      </c>
      <c r="C115" s="56">
        <v>1.42</v>
      </c>
      <c r="D115" s="56">
        <v>4.89</v>
      </c>
      <c r="F115" s="56" t="s">
        <v>100</v>
      </c>
      <c r="G115">
        <v>114</v>
      </c>
    </row>
    <row r="116" spans="2:7" ht="12.75">
      <c r="B116" s="58">
        <v>8.32</v>
      </c>
      <c r="D116" s="56">
        <v>4.9</v>
      </c>
      <c r="E116" s="56">
        <v>54.5</v>
      </c>
      <c r="F116" s="56" t="s">
        <v>99</v>
      </c>
      <c r="G116">
        <v>115</v>
      </c>
    </row>
    <row r="117" spans="2:7" ht="12.75">
      <c r="B117" s="58">
        <v>8.31</v>
      </c>
      <c r="F117" s="56" t="s">
        <v>98</v>
      </c>
      <c r="G117">
        <v>116</v>
      </c>
    </row>
    <row r="118" spans="2:7" ht="12.75">
      <c r="B118" s="58">
        <v>8.3</v>
      </c>
      <c r="C118" s="56">
        <v>1.43</v>
      </c>
      <c r="D118" s="56">
        <v>4.91</v>
      </c>
      <c r="E118" s="56">
        <v>55</v>
      </c>
      <c r="F118" s="56" t="s">
        <v>97</v>
      </c>
      <c r="G118">
        <v>117</v>
      </c>
    </row>
    <row r="119" spans="2:7" ht="12.75">
      <c r="B119" s="58">
        <v>8.29</v>
      </c>
      <c r="D119" s="56">
        <v>4.92</v>
      </c>
      <c r="F119" s="56" t="s">
        <v>96</v>
      </c>
      <c r="G119">
        <v>118</v>
      </c>
    </row>
    <row r="120" spans="2:7" ht="12.75">
      <c r="B120" s="58">
        <v>8.28</v>
      </c>
      <c r="D120" s="56">
        <v>4.93</v>
      </c>
      <c r="E120" s="56">
        <v>55.5</v>
      </c>
      <c r="F120" s="56" t="s">
        <v>95</v>
      </c>
      <c r="G120">
        <v>119</v>
      </c>
    </row>
    <row r="121" spans="2:7" ht="12.75">
      <c r="B121" s="58">
        <v>8.27</v>
      </c>
      <c r="C121" s="56">
        <v>1.44</v>
      </c>
      <c r="F121" s="56" t="s">
        <v>94</v>
      </c>
      <c r="G121">
        <v>120</v>
      </c>
    </row>
    <row r="122" spans="2:7" ht="12.75">
      <c r="B122" s="58">
        <v>8.26</v>
      </c>
      <c r="D122" s="56">
        <v>4.94</v>
      </c>
      <c r="E122" s="56">
        <v>56</v>
      </c>
      <c r="F122" s="56" t="s">
        <v>93</v>
      </c>
      <c r="G122">
        <v>121</v>
      </c>
    </row>
    <row r="123" spans="2:7" ht="12.75">
      <c r="B123" s="58">
        <v>8.25</v>
      </c>
      <c r="D123" s="56">
        <v>4.95</v>
      </c>
      <c r="F123" s="56" t="s">
        <v>92</v>
      </c>
      <c r="G123">
        <v>122</v>
      </c>
    </row>
    <row r="124" spans="2:7" ht="12.75">
      <c r="B124" s="58">
        <v>8.24</v>
      </c>
      <c r="C124" s="56">
        <v>1.45</v>
      </c>
      <c r="D124" s="56">
        <v>4.96</v>
      </c>
      <c r="E124" s="56">
        <v>56.5</v>
      </c>
      <c r="F124" s="56" t="s">
        <v>91</v>
      </c>
      <c r="G124">
        <v>123</v>
      </c>
    </row>
    <row r="125" spans="2:7" ht="12.75">
      <c r="B125" s="58">
        <v>8.23</v>
      </c>
      <c r="F125" s="56" t="s">
        <v>90</v>
      </c>
      <c r="G125">
        <v>124</v>
      </c>
    </row>
    <row r="126" spans="2:7" ht="12.75">
      <c r="B126" s="58">
        <v>8.22</v>
      </c>
      <c r="D126" s="56">
        <v>4.97</v>
      </c>
      <c r="E126" s="56">
        <v>57</v>
      </c>
      <c r="F126" s="56" t="s">
        <v>89</v>
      </c>
      <c r="G126">
        <v>125</v>
      </c>
    </row>
    <row r="127" spans="2:7" ht="12.75">
      <c r="B127" s="58">
        <v>8.21</v>
      </c>
      <c r="C127" s="56">
        <v>1.46</v>
      </c>
      <c r="D127" s="56">
        <v>4.98</v>
      </c>
      <c r="F127" s="56" t="s">
        <v>88</v>
      </c>
      <c r="G127">
        <v>126</v>
      </c>
    </row>
    <row r="128" spans="2:7" ht="12.75">
      <c r="B128" s="58">
        <v>8.2</v>
      </c>
      <c r="D128" s="56">
        <v>4.99</v>
      </c>
      <c r="E128" s="56">
        <v>57.5</v>
      </c>
      <c r="F128" s="56" t="s">
        <v>87</v>
      </c>
      <c r="G128">
        <v>127</v>
      </c>
    </row>
    <row r="129" spans="2:7" ht="12.75">
      <c r="B129" s="58">
        <v>8.19</v>
      </c>
      <c r="F129" s="56" t="s">
        <v>86</v>
      </c>
      <c r="G129">
        <v>128</v>
      </c>
    </row>
    <row r="130" spans="2:7" ht="12.75">
      <c r="B130" s="58">
        <v>8.18</v>
      </c>
      <c r="C130" s="61">
        <v>1.47</v>
      </c>
      <c r="D130" s="56">
        <v>5</v>
      </c>
      <c r="E130" s="56">
        <v>58</v>
      </c>
      <c r="F130" s="56" t="s">
        <v>85</v>
      </c>
      <c r="G130">
        <v>129</v>
      </c>
    </row>
    <row r="131" spans="2:7" ht="12.75">
      <c r="B131" s="58">
        <v>8.16</v>
      </c>
      <c r="D131" s="56">
        <v>5.01</v>
      </c>
      <c r="F131" s="56" t="s">
        <v>84</v>
      </c>
      <c r="G131">
        <v>130</v>
      </c>
    </row>
    <row r="132" spans="2:7" ht="12.75">
      <c r="B132" s="58">
        <v>8.15</v>
      </c>
      <c r="D132" s="56">
        <v>5.02</v>
      </c>
      <c r="E132" s="56">
        <v>58.5</v>
      </c>
      <c r="F132" s="56" t="s">
        <v>83</v>
      </c>
      <c r="G132">
        <v>131</v>
      </c>
    </row>
    <row r="133" spans="2:7" ht="12.75">
      <c r="B133" s="58">
        <v>8.14</v>
      </c>
      <c r="C133" s="61">
        <v>1.48</v>
      </c>
      <c r="F133" s="56" t="s">
        <v>82</v>
      </c>
      <c r="G133">
        <v>132</v>
      </c>
    </row>
    <row r="134" spans="2:7" ht="12.75">
      <c r="B134" s="58">
        <v>8.13</v>
      </c>
      <c r="D134" s="56">
        <v>5.03</v>
      </c>
      <c r="E134" s="56">
        <v>59</v>
      </c>
      <c r="F134" s="56" t="s">
        <v>81</v>
      </c>
      <c r="G134">
        <v>133</v>
      </c>
    </row>
    <row r="135" spans="2:7" ht="12.75">
      <c r="B135" s="58">
        <v>8.12</v>
      </c>
      <c r="D135" s="56">
        <v>5.04</v>
      </c>
      <c r="F135" s="56" t="s">
        <v>80</v>
      </c>
      <c r="G135">
        <v>134</v>
      </c>
    </row>
    <row r="136" spans="2:7" ht="12.75">
      <c r="B136" s="58">
        <v>8.1</v>
      </c>
      <c r="C136" s="56">
        <v>1.49</v>
      </c>
      <c r="D136" s="56">
        <v>5.05</v>
      </c>
      <c r="E136" s="56">
        <v>59.5</v>
      </c>
      <c r="F136" s="56" t="s">
        <v>79</v>
      </c>
      <c r="G136">
        <v>135</v>
      </c>
    </row>
    <row r="137" spans="2:7" ht="12.75">
      <c r="B137" s="58">
        <v>8.09</v>
      </c>
      <c r="F137" s="56" t="s">
        <v>78</v>
      </c>
      <c r="G137">
        <v>136</v>
      </c>
    </row>
    <row r="138" spans="2:7" ht="12.75">
      <c r="B138" s="58">
        <v>8.07</v>
      </c>
      <c r="D138" s="56">
        <v>5.06</v>
      </c>
      <c r="E138" s="56">
        <v>60</v>
      </c>
      <c r="F138" s="56" t="s">
        <v>77</v>
      </c>
      <c r="G138">
        <v>137</v>
      </c>
    </row>
    <row r="139" spans="2:7" ht="12.75">
      <c r="B139" s="58">
        <v>8.06</v>
      </c>
      <c r="C139" s="56">
        <v>1.5</v>
      </c>
      <c r="D139" s="56">
        <v>5.07</v>
      </c>
      <c r="F139" s="56" t="s">
        <v>76</v>
      </c>
      <c r="G139">
        <v>138</v>
      </c>
    </row>
    <row r="140" spans="2:7" ht="12.75">
      <c r="B140" s="58">
        <v>8.05</v>
      </c>
      <c r="D140" s="56">
        <v>5.08</v>
      </c>
      <c r="E140" s="56">
        <v>60.5</v>
      </c>
      <c r="F140" s="56" t="s">
        <v>75</v>
      </c>
      <c r="G140">
        <v>139</v>
      </c>
    </row>
    <row r="141" spans="2:7" ht="12.75">
      <c r="B141" s="58">
        <v>8.03</v>
      </c>
      <c r="F141" s="56" t="s">
        <v>74</v>
      </c>
      <c r="G141">
        <v>140</v>
      </c>
    </row>
    <row r="142" spans="2:7" ht="12.75">
      <c r="B142" s="58">
        <v>8.02</v>
      </c>
      <c r="C142" s="56">
        <v>1.51</v>
      </c>
      <c r="D142" s="56">
        <v>5.09</v>
      </c>
      <c r="E142" s="56">
        <v>61</v>
      </c>
      <c r="F142" s="56" t="s">
        <v>73</v>
      </c>
      <c r="G142">
        <v>141</v>
      </c>
    </row>
    <row r="143" spans="2:7" ht="12.75">
      <c r="B143" s="58">
        <v>8.01</v>
      </c>
      <c r="D143" s="56">
        <v>5.1</v>
      </c>
      <c r="F143" s="56" t="s">
        <v>72</v>
      </c>
      <c r="G143">
        <v>142</v>
      </c>
    </row>
    <row r="144" spans="2:7" ht="12.75">
      <c r="B144" s="58">
        <v>8</v>
      </c>
      <c r="D144" s="56">
        <v>5.11</v>
      </c>
      <c r="F144" s="56" t="s">
        <v>71</v>
      </c>
      <c r="G144">
        <v>143</v>
      </c>
    </row>
    <row r="145" spans="2:7" ht="12.75">
      <c r="B145" s="58">
        <v>7.99</v>
      </c>
      <c r="C145" s="56">
        <v>1.52</v>
      </c>
      <c r="E145" s="56">
        <v>61.5</v>
      </c>
      <c r="F145" s="56" t="s">
        <v>70</v>
      </c>
      <c r="G145">
        <v>144</v>
      </c>
    </row>
    <row r="146" spans="2:7" ht="12.75">
      <c r="B146" s="58">
        <v>7.98</v>
      </c>
      <c r="D146" s="56">
        <v>5.12</v>
      </c>
      <c r="F146" s="56" t="s">
        <v>69</v>
      </c>
      <c r="G146">
        <v>145</v>
      </c>
    </row>
    <row r="147" spans="2:7" ht="12.75">
      <c r="B147" s="58">
        <v>7.97</v>
      </c>
      <c r="C147" s="61">
        <v>1.53</v>
      </c>
      <c r="D147" s="56">
        <v>5.13</v>
      </c>
      <c r="F147" s="56" t="s">
        <v>68</v>
      </c>
      <c r="G147">
        <v>146</v>
      </c>
    </row>
    <row r="148" spans="2:7" ht="12.75">
      <c r="B148" s="58">
        <v>7.96</v>
      </c>
      <c r="D148" s="56">
        <v>5.14</v>
      </c>
      <c r="E148" s="56">
        <v>62</v>
      </c>
      <c r="F148" s="56" t="s">
        <v>67</v>
      </c>
      <c r="G148">
        <v>147</v>
      </c>
    </row>
    <row r="149" spans="2:7" ht="12.75">
      <c r="B149" s="58">
        <v>7.95</v>
      </c>
      <c r="C149" s="56">
        <v>1.54</v>
      </c>
      <c r="D149" s="56">
        <v>5.15</v>
      </c>
      <c r="F149" s="56" t="s">
        <v>66</v>
      </c>
      <c r="G149">
        <v>148</v>
      </c>
    </row>
    <row r="150" spans="2:7" ht="12.75">
      <c r="B150" s="58">
        <v>7.94</v>
      </c>
      <c r="D150" s="56">
        <v>5.16</v>
      </c>
      <c r="F150" s="56" t="s">
        <v>65</v>
      </c>
      <c r="G150">
        <v>149</v>
      </c>
    </row>
    <row r="151" spans="2:7" ht="12.75">
      <c r="B151" s="58">
        <v>7.93</v>
      </c>
      <c r="C151" s="56">
        <v>1.55</v>
      </c>
      <c r="D151" s="56">
        <v>5.17</v>
      </c>
      <c r="E151" s="56">
        <v>62.5</v>
      </c>
      <c r="F151" s="56" t="s">
        <v>64</v>
      </c>
      <c r="G151">
        <v>150</v>
      </c>
    </row>
    <row r="152" spans="2:7" ht="12.75">
      <c r="B152" s="58">
        <v>7.92</v>
      </c>
      <c r="D152" s="56">
        <v>5.18</v>
      </c>
      <c r="F152" s="56" t="s">
        <v>63</v>
      </c>
      <c r="G152">
        <v>151</v>
      </c>
    </row>
    <row r="153" spans="2:7" ht="12.75">
      <c r="B153" s="58">
        <v>7.91</v>
      </c>
      <c r="D153" s="56">
        <v>5.19</v>
      </c>
      <c r="F153" s="56" t="s">
        <v>62</v>
      </c>
      <c r="G153">
        <v>152</v>
      </c>
    </row>
    <row r="154" spans="2:7" ht="12.75">
      <c r="B154" s="58">
        <v>7.9</v>
      </c>
      <c r="C154" s="56">
        <v>1.56</v>
      </c>
      <c r="D154" s="56">
        <v>5.21</v>
      </c>
      <c r="E154" s="56">
        <v>63</v>
      </c>
      <c r="F154" s="56" t="s">
        <v>61</v>
      </c>
      <c r="G154">
        <v>153</v>
      </c>
    </row>
    <row r="155" spans="2:7" ht="12.75">
      <c r="B155" s="58">
        <v>7.89</v>
      </c>
      <c r="D155" s="56">
        <v>5.24</v>
      </c>
      <c r="E155" s="56">
        <v>63.5</v>
      </c>
      <c r="F155" s="56" t="s">
        <v>60</v>
      </c>
      <c r="G155">
        <v>154</v>
      </c>
    </row>
    <row r="156" spans="2:7" ht="12.75">
      <c r="B156" s="58">
        <v>7.88</v>
      </c>
      <c r="C156" s="61">
        <v>1.57</v>
      </c>
      <c r="D156" s="56">
        <v>5.27</v>
      </c>
      <c r="F156" s="56" t="s">
        <v>59</v>
      </c>
      <c r="G156">
        <v>155</v>
      </c>
    </row>
    <row r="157" spans="2:7" ht="12.75">
      <c r="B157" s="58">
        <v>7.87</v>
      </c>
      <c r="D157" s="56">
        <v>5.3</v>
      </c>
      <c r="E157" s="56">
        <v>64</v>
      </c>
      <c r="F157" s="56" t="s">
        <v>58</v>
      </c>
      <c r="G157">
        <v>156</v>
      </c>
    </row>
    <row r="158" spans="2:7" ht="12.75">
      <c r="B158" s="58">
        <v>7.86</v>
      </c>
      <c r="C158" s="56">
        <v>1.58</v>
      </c>
      <c r="D158" s="56">
        <v>5.32</v>
      </c>
      <c r="F158" s="56" t="s">
        <v>57</v>
      </c>
      <c r="G158">
        <v>157</v>
      </c>
    </row>
    <row r="159" spans="2:7" ht="12.75">
      <c r="B159" s="58">
        <v>7.85</v>
      </c>
      <c r="D159" s="56">
        <v>5.34</v>
      </c>
      <c r="E159" s="56">
        <v>64.5</v>
      </c>
      <c r="F159" s="56" t="s">
        <v>56</v>
      </c>
      <c r="G159">
        <v>158</v>
      </c>
    </row>
    <row r="160" spans="2:7" ht="12.75">
      <c r="B160" s="58">
        <v>7.84</v>
      </c>
      <c r="C160" s="56">
        <v>1.59</v>
      </c>
      <c r="D160" s="56">
        <v>5.36</v>
      </c>
      <c r="E160" s="56">
        <v>65</v>
      </c>
      <c r="F160" s="56" t="s">
        <v>55</v>
      </c>
      <c r="G160">
        <v>159</v>
      </c>
    </row>
    <row r="161" spans="2:7" ht="12.75">
      <c r="B161" s="58">
        <v>7.83</v>
      </c>
      <c r="D161" s="56">
        <v>5.38</v>
      </c>
      <c r="F161" s="56" t="s">
        <v>54</v>
      </c>
      <c r="G161">
        <v>160</v>
      </c>
    </row>
    <row r="162" spans="2:7" ht="12.75">
      <c r="B162" s="58">
        <v>7.82</v>
      </c>
      <c r="D162" s="56">
        <v>5.39</v>
      </c>
      <c r="E162" s="56">
        <v>65.5</v>
      </c>
      <c r="F162" s="56" t="s">
        <v>53</v>
      </c>
      <c r="G162">
        <v>161</v>
      </c>
    </row>
    <row r="163" spans="2:7" ht="12.75">
      <c r="B163" s="58">
        <v>7.81</v>
      </c>
      <c r="C163" s="56">
        <v>1.6</v>
      </c>
      <c r="D163" s="56">
        <v>5.41</v>
      </c>
      <c r="F163" s="56" t="s">
        <v>52</v>
      </c>
      <c r="G163">
        <v>162</v>
      </c>
    </row>
    <row r="164" spans="2:7" ht="12.75">
      <c r="B164" s="58">
        <v>7.8</v>
      </c>
      <c r="D164" s="56">
        <v>5.42</v>
      </c>
      <c r="E164" s="56">
        <v>66</v>
      </c>
      <c r="F164" s="56" t="s">
        <v>51</v>
      </c>
      <c r="G164">
        <v>163</v>
      </c>
    </row>
    <row r="165" spans="2:7" ht="12.75">
      <c r="B165" s="58">
        <v>7.79</v>
      </c>
      <c r="C165" s="56">
        <v>1.61</v>
      </c>
      <c r="D165" s="56">
        <v>5.43</v>
      </c>
      <c r="E165" s="56">
        <v>66.5</v>
      </c>
      <c r="F165" s="56" t="s">
        <v>50</v>
      </c>
      <c r="G165">
        <v>164</v>
      </c>
    </row>
    <row r="166" spans="2:7" ht="12.75">
      <c r="B166" s="58">
        <v>7.78</v>
      </c>
      <c r="D166" s="56">
        <v>5.44</v>
      </c>
      <c r="F166" s="56" t="s">
        <v>49</v>
      </c>
      <c r="G166">
        <v>165</v>
      </c>
    </row>
    <row r="167" spans="2:7" ht="12.75">
      <c r="B167" s="58">
        <v>7.77</v>
      </c>
      <c r="C167" s="56">
        <v>1.62</v>
      </c>
      <c r="D167" s="56">
        <v>5.45</v>
      </c>
      <c r="E167" s="56">
        <v>67</v>
      </c>
      <c r="F167" s="56" t="s">
        <v>48</v>
      </c>
      <c r="G167">
        <v>166</v>
      </c>
    </row>
    <row r="168" spans="2:7" ht="12.75">
      <c r="B168" s="58">
        <v>7.76</v>
      </c>
      <c r="D168" s="56">
        <v>5.46</v>
      </c>
      <c r="F168" s="56" t="s">
        <v>47</v>
      </c>
      <c r="G168">
        <v>167</v>
      </c>
    </row>
    <row r="169" spans="2:7" ht="12.75">
      <c r="B169" s="58">
        <v>7.75</v>
      </c>
      <c r="C169" s="56">
        <v>1.63</v>
      </c>
      <c r="D169" s="56">
        <v>5.47</v>
      </c>
      <c r="E169" s="56">
        <v>67.5</v>
      </c>
      <c r="F169" s="56" t="s">
        <v>46</v>
      </c>
      <c r="G169">
        <v>168</v>
      </c>
    </row>
    <row r="170" spans="2:7" ht="12.75">
      <c r="B170" s="58">
        <v>7.74</v>
      </c>
      <c r="D170" s="56">
        <v>5.48</v>
      </c>
      <c r="F170" s="56" t="s">
        <v>45</v>
      </c>
      <c r="G170">
        <v>169</v>
      </c>
    </row>
    <row r="171" spans="2:7" ht="12.75">
      <c r="B171" s="58">
        <v>7.73</v>
      </c>
      <c r="C171" s="56">
        <v>1.64</v>
      </c>
      <c r="D171" s="56">
        <v>5.49</v>
      </c>
      <c r="E171" s="56">
        <v>68</v>
      </c>
      <c r="F171" s="56" t="s">
        <v>44</v>
      </c>
      <c r="G171">
        <v>170</v>
      </c>
    </row>
    <row r="172" spans="2:7" ht="12.75">
      <c r="B172" s="58">
        <v>7.72</v>
      </c>
      <c r="D172" s="56">
        <v>5.51</v>
      </c>
      <c r="E172" s="56">
        <v>68.5</v>
      </c>
      <c r="F172" s="56" t="s">
        <v>43</v>
      </c>
      <c r="G172">
        <v>171</v>
      </c>
    </row>
    <row r="173" spans="2:7" ht="12.75">
      <c r="B173" s="58">
        <v>7.71</v>
      </c>
      <c r="C173" s="61">
        <v>1.65</v>
      </c>
      <c r="D173" s="56">
        <v>5.52</v>
      </c>
      <c r="F173" s="56" t="s">
        <v>42</v>
      </c>
      <c r="G173">
        <v>172</v>
      </c>
    </row>
    <row r="174" spans="2:7" ht="12.75">
      <c r="B174" s="58">
        <v>7.7</v>
      </c>
      <c r="D174" s="56">
        <v>5.54</v>
      </c>
      <c r="E174" s="56">
        <v>69</v>
      </c>
      <c r="F174" s="56" t="s">
        <v>41</v>
      </c>
      <c r="G174">
        <v>173</v>
      </c>
    </row>
    <row r="175" spans="2:7" ht="12.75">
      <c r="B175" s="58">
        <v>7.69</v>
      </c>
      <c r="C175" s="56">
        <v>1.66</v>
      </c>
      <c r="D175" s="56">
        <v>5.55</v>
      </c>
      <c r="F175" s="56" t="s">
        <v>40</v>
      </c>
      <c r="G175">
        <v>174</v>
      </c>
    </row>
    <row r="176" spans="2:7" ht="12.75">
      <c r="B176" s="58">
        <v>7.68</v>
      </c>
      <c r="D176" s="56">
        <v>5.57</v>
      </c>
      <c r="E176" s="56">
        <v>69.5</v>
      </c>
      <c r="F176" s="56" t="s">
        <v>39</v>
      </c>
      <c r="G176">
        <v>175</v>
      </c>
    </row>
    <row r="177" spans="2:7" ht="12.75">
      <c r="B177" s="58">
        <v>7.67</v>
      </c>
      <c r="D177" s="56">
        <v>5.58</v>
      </c>
      <c r="E177" s="56">
        <v>70</v>
      </c>
      <c r="F177" s="56" t="s">
        <v>38</v>
      </c>
      <c r="G177">
        <v>176</v>
      </c>
    </row>
    <row r="178" spans="2:7" ht="12.75">
      <c r="B178" s="58">
        <v>7.66</v>
      </c>
      <c r="C178" s="56">
        <v>1.67</v>
      </c>
      <c r="D178" s="56">
        <v>5.6</v>
      </c>
      <c r="F178" s="56" t="s">
        <v>37</v>
      </c>
      <c r="G178">
        <v>177</v>
      </c>
    </row>
    <row r="179" spans="2:7" ht="12.75">
      <c r="B179" s="58">
        <v>7.65</v>
      </c>
      <c r="D179" s="56">
        <v>5.61</v>
      </c>
      <c r="E179" s="56">
        <v>70.5</v>
      </c>
      <c r="F179" s="56" t="s">
        <v>36</v>
      </c>
      <c r="G179">
        <v>178</v>
      </c>
    </row>
    <row r="180" spans="2:7" ht="12.75">
      <c r="B180" s="58">
        <v>7.64</v>
      </c>
      <c r="C180" s="56">
        <v>1.68</v>
      </c>
      <c r="D180" s="56">
        <v>5.63</v>
      </c>
      <c r="F180" s="56" t="s">
        <v>35</v>
      </c>
      <c r="G180">
        <v>179</v>
      </c>
    </row>
    <row r="181" spans="2:7" ht="12.75">
      <c r="B181" s="58">
        <v>7.63</v>
      </c>
      <c r="D181" s="56">
        <v>5.64</v>
      </c>
      <c r="E181" s="56">
        <v>71</v>
      </c>
      <c r="F181" s="56" t="s">
        <v>34</v>
      </c>
      <c r="G181">
        <v>180</v>
      </c>
    </row>
    <row r="182" spans="2:7" ht="12.75">
      <c r="B182" s="58">
        <v>7.62</v>
      </c>
      <c r="C182" s="56">
        <v>1.69</v>
      </c>
      <c r="D182" s="56">
        <v>5.65</v>
      </c>
      <c r="E182" s="56">
        <v>71.5</v>
      </c>
      <c r="F182" s="56" t="s">
        <v>33</v>
      </c>
      <c r="G182">
        <v>181</v>
      </c>
    </row>
    <row r="183" spans="2:7" ht="12.75">
      <c r="B183" s="58">
        <v>7.61</v>
      </c>
      <c r="D183" s="56">
        <v>5.67</v>
      </c>
      <c r="F183" s="56" t="s">
        <v>32</v>
      </c>
      <c r="G183">
        <v>182</v>
      </c>
    </row>
    <row r="184" spans="2:7" ht="12.75">
      <c r="B184" s="58">
        <v>7.6</v>
      </c>
      <c r="C184" s="56">
        <v>1.7</v>
      </c>
      <c r="D184" s="56">
        <v>5.68</v>
      </c>
      <c r="E184" s="56">
        <v>72</v>
      </c>
      <c r="F184" s="56" t="s">
        <v>31</v>
      </c>
      <c r="G184">
        <v>183</v>
      </c>
    </row>
    <row r="185" spans="2:7" ht="12.75">
      <c r="B185" s="58">
        <v>7.59</v>
      </c>
      <c r="D185" s="56">
        <v>5.7</v>
      </c>
      <c r="F185" s="56" t="s">
        <v>30</v>
      </c>
      <c r="G185">
        <v>184</v>
      </c>
    </row>
    <row r="186" spans="2:7" ht="12.75">
      <c r="B186" s="58">
        <v>7.58</v>
      </c>
      <c r="C186" s="56">
        <v>1.71</v>
      </c>
      <c r="D186" s="56">
        <v>5.71</v>
      </c>
      <c r="E186" s="56">
        <v>72.5</v>
      </c>
      <c r="F186" s="56" t="s">
        <v>29</v>
      </c>
      <c r="G186">
        <v>185</v>
      </c>
    </row>
    <row r="187" spans="2:7" ht="12.75">
      <c r="B187" s="58">
        <v>7.56</v>
      </c>
      <c r="D187" s="56">
        <v>5.73</v>
      </c>
      <c r="E187" s="56">
        <v>73</v>
      </c>
      <c r="F187" s="56" t="s">
        <v>28</v>
      </c>
      <c r="G187">
        <v>186</v>
      </c>
    </row>
    <row r="188" spans="2:7" ht="12.75">
      <c r="B188" s="58">
        <v>7.55</v>
      </c>
      <c r="C188" s="56">
        <v>1.72</v>
      </c>
      <c r="D188" s="56">
        <v>5.74</v>
      </c>
      <c r="F188" s="56" t="s">
        <v>27</v>
      </c>
      <c r="G188">
        <v>187</v>
      </c>
    </row>
    <row r="189" spans="2:7" ht="12.75">
      <c r="B189" s="58">
        <v>7.54</v>
      </c>
      <c r="D189" s="56">
        <v>5.76</v>
      </c>
      <c r="E189" s="56">
        <v>73.5</v>
      </c>
      <c r="F189" s="56" t="s">
        <v>26</v>
      </c>
      <c r="G189">
        <v>188</v>
      </c>
    </row>
    <row r="190" spans="2:7" ht="12.75">
      <c r="B190" s="58">
        <v>7.52</v>
      </c>
      <c r="C190" s="56">
        <v>1.73</v>
      </c>
      <c r="D190" s="56">
        <v>5.77</v>
      </c>
      <c r="F190" s="56" t="s">
        <v>25</v>
      </c>
      <c r="G190">
        <v>189</v>
      </c>
    </row>
    <row r="191" spans="2:7" ht="12.75">
      <c r="B191" s="58">
        <v>7.51</v>
      </c>
      <c r="D191" s="56">
        <v>5.78</v>
      </c>
      <c r="E191" s="56">
        <v>74</v>
      </c>
      <c r="F191" s="56" t="s">
        <v>24</v>
      </c>
      <c r="G191">
        <v>190</v>
      </c>
    </row>
    <row r="192" spans="2:7" ht="12.75">
      <c r="B192" s="58">
        <v>7.5</v>
      </c>
      <c r="D192" s="56">
        <v>5.8</v>
      </c>
      <c r="F192" s="56" t="s">
        <v>23</v>
      </c>
      <c r="G192">
        <v>191</v>
      </c>
    </row>
    <row r="193" spans="2:7" ht="12.75">
      <c r="B193" s="58">
        <v>7.48</v>
      </c>
      <c r="C193" s="56">
        <v>1.74</v>
      </c>
      <c r="D193" s="56">
        <v>5.81</v>
      </c>
      <c r="E193" s="56">
        <v>74.5</v>
      </c>
      <c r="F193" s="56" t="s">
        <v>22</v>
      </c>
      <c r="G193">
        <v>192</v>
      </c>
    </row>
    <row r="194" spans="2:7" ht="12.75">
      <c r="B194" s="58">
        <v>7.47</v>
      </c>
      <c r="D194" s="56">
        <v>5.83</v>
      </c>
      <c r="E194" s="56">
        <v>75</v>
      </c>
      <c r="F194" s="56" t="s">
        <v>21</v>
      </c>
      <c r="G194">
        <v>193</v>
      </c>
    </row>
    <row r="195" spans="2:7" ht="12.75">
      <c r="B195" s="58">
        <v>7.46</v>
      </c>
      <c r="C195" s="56">
        <v>1.75</v>
      </c>
      <c r="D195" s="56">
        <v>5.84</v>
      </c>
      <c r="F195" s="56" t="s">
        <v>20</v>
      </c>
      <c r="G195">
        <v>194</v>
      </c>
    </row>
    <row r="196" spans="2:7" ht="12.75">
      <c r="B196" s="58">
        <v>7.44</v>
      </c>
      <c r="D196" s="56">
        <v>5.85</v>
      </c>
      <c r="E196" s="56">
        <v>75.5</v>
      </c>
      <c r="F196" s="56" t="s">
        <v>19</v>
      </c>
      <c r="G196">
        <v>195</v>
      </c>
    </row>
    <row r="197" spans="2:7" ht="12.75">
      <c r="B197" s="58">
        <v>7.43</v>
      </c>
      <c r="C197" s="56">
        <v>1.76</v>
      </c>
      <c r="D197" s="56">
        <v>5.87</v>
      </c>
      <c r="F197" s="56" t="s">
        <v>18</v>
      </c>
      <c r="G197">
        <v>196</v>
      </c>
    </row>
    <row r="198" spans="2:7" ht="12.75">
      <c r="B198" s="58">
        <v>7.42</v>
      </c>
      <c r="D198" s="56">
        <v>5.88</v>
      </c>
      <c r="E198" s="56">
        <v>76</v>
      </c>
      <c r="F198" s="56" t="s">
        <v>17</v>
      </c>
      <c r="G198">
        <v>197</v>
      </c>
    </row>
    <row r="199" spans="2:7" ht="12.75">
      <c r="B199" s="58">
        <v>7.4</v>
      </c>
      <c r="C199" s="56">
        <v>1.77</v>
      </c>
      <c r="D199" s="56">
        <v>5.9</v>
      </c>
      <c r="F199" s="56" t="s">
        <v>16</v>
      </c>
      <c r="G199">
        <v>198</v>
      </c>
    </row>
    <row r="200" spans="2:7" ht="12.75">
      <c r="B200" s="58">
        <v>7.39</v>
      </c>
      <c r="C200" s="56">
        <v>1.78</v>
      </c>
      <c r="D200" s="56">
        <v>5.91</v>
      </c>
      <c r="E200" s="56">
        <v>76.5</v>
      </c>
      <c r="F200" s="56" t="s">
        <v>15</v>
      </c>
      <c r="G200">
        <v>199</v>
      </c>
    </row>
    <row r="201" spans="2:7" ht="12.75">
      <c r="B201" s="58">
        <v>7.38</v>
      </c>
      <c r="C201" s="56">
        <v>1.79</v>
      </c>
      <c r="D201" s="56">
        <v>5.93</v>
      </c>
      <c r="E201" s="56">
        <v>77</v>
      </c>
      <c r="F201" s="56" t="s">
        <v>14</v>
      </c>
      <c r="G201">
        <v>200</v>
      </c>
    </row>
    <row r="202" spans="2:6" ht="12.75">
      <c r="B202" s="59"/>
      <c r="C202" s="56"/>
      <c r="D202" s="56"/>
      <c r="E202" s="56"/>
      <c r="F202" s="57"/>
    </row>
    <row r="203" spans="2:6" ht="12.75">
      <c r="B203" s="59"/>
      <c r="C203" s="61"/>
      <c r="D203" s="56"/>
      <c r="E203" s="56"/>
      <c r="F203" s="57"/>
    </row>
    <row r="204" spans="2:6" ht="12.75">
      <c r="B204" s="59"/>
      <c r="C204" s="61"/>
      <c r="D204" s="56"/>
      <c r="E204" s="56"/>
      <c r="F204" s="57"/>
    </row>
    <row r="205" spans="2:6" ht="12.75">
      <c r="B205" s="59"/>
      <c r="C205" s="61"/>
      <c r="D205" s="56"/>
      <c r="E205" s="56"/>
      <c r="F205" s="57"/>
    </row>
    <row r="206" spans="2:6" ht="12.75">
      <c r="B206" s="59"/>
      <c r="C206" s="56"/>
      <c r="D206" s="56"/>
      <c r="E206" s="56"/>
      <c r="F206" s="57"/>
    </row>
    <row r="207" spans="2:6" ht="12.75">
      <c r="B207" s="59"/>
      <c r="C207" s="56"/>
      <c r="D207" s="56"/>
      <c r="E207" s="56"/>
      <c r="F207" s="57"/>
    </row>
    <row r="208" spans="2:6" ht="12.75">
      <c r="B208" s="59"/>
      <c r="C208" s="61"/>
      <c r="D208" s="56"/>
      <c r="E208" s="56"/>
      <c r="F208" s="57"/>
    </row>
    <row r="209" spans="2:6" ht="12.75">
      <c r="B209" s="59"/>
      <c r="C209" s="56"/>
      <c r="D209" s="56"/>
      <c r="E209" s="56"/>
      <c r="F209" s="57"/>
    </row>
    <row r="210" spans="2:6" ht="12.75">
      <c r="B210" s="59"/>
      <c r="C210" s="56"/>
      <c r="D210" s="56"/>
      <c r="E210" s="56"/>
      <c r="F210" s="57"/>
    </row>
    <row r="211" spans="2:6" ht="12.75">
      <c r="B211" s="59"/>
      <c r="C211" s="61"/>
      <c r="D211" s="56"/>
      <c r="E211" s="56"/>
      <c r="F211" s="57"/>
    </row>
    <row r="212" spans="2:6" ht="12.75">
      <c r="B212" s="59"/>
      <c r="C212" s="56"/>
      <c r="D212" s="57"/>
      <c r="E212" s="56"/>
      <c r="F212" s="57"/>
    </row>
    <row r="213" spans="2:6" ht="12.75">
      <c r="B213" s="59"/>
      <c r="C213" s="60"/>
      <c r="D213" s="57"/>
      <c r="E213" s="56"/>
      <c r="F213" s="57"/>
    </row>
    <row r="214" spans="2:6" ht="12.75">
      <c r="B214" s="59"/>
      <c r="C214" s="62"/>
      <c r="D214" s="57"/>
      <c r="E214" s="56"/>
      <c r="F214" s="57"/>
    </row>
    <row r="215" spans="2:6" ht="12.75">
      <c r="B215" s="59"/>
      <c r="C215" s="56"/>
      <c r="D215" s="57"/>
      <c r="E215" s="56"/>
      <c r="F215" s="57"/>
    </row>
    <row r="216" spans="2:6" ht="12.75">
      <c r="B216" s="59"/>
      <c r="C216" s="56"/>
      <c r="D216" s="57"/>
      <c r="E216" s="56"/>
      <c r="F216" s="57"/>
    </row>
    <row r="217" spans="2:6" ht="12.75">
      <c r="B217" s="59"/>
      <c r="C217" s="60"/>
      <c r="D217" s="57"/>
      <c r="E217" s="56"/>
      <c r="F217" s="57"/>
    </row>
    <row r="218" spans="2:6" ht="12.75">
      <c r="B218" s="59"/>
      <c r="C218" s="56"/>
      <c r="D218" s="57"/>
      <c r="E218" s="56"/>
      <c r="F218" s="57"/>
    </row>
    <row r="219" spans="2:6" ht="12.75">
      <c r="B219" s="59"/>
      <c r="C219" s="61"/>
      <c r="D219" s="57"/>
      <c r="E219" s="56"/>
      <c r="F219" s="57"/>
    </row>
    <row r="220" spans="2:6" ht="12.75">
      <c r="B220" s="59"/>
      <c r="C220" s="56"/>
      <c r="D220" s="57"/>
      <c r="E220" s="56"/>
      <c r="F220" s="57"/>
    </row>
    <row r="221" spans="2:6" ht="12.75">
      <c r="B221" s="59"/>
      <c r="C221" s="56"/>
      <c r="D221" s="57"/>
      <c r="E221" s="56"/>
      <c r="F221" s="57"/>
    </row>
    <row r="222" spans="2:6" ht="12.75">
      <c r="B222" s="59"/>
      <c r="C222" s="62"/>
      <c r="D222" s="57"/>
      <c r="E222" s="56"/>
      <c r="F222" s="57"/>
    </row>
    <row r="223" spans="2:6" ht="12.75">
      <c r="B223" s="59"/>
      <c r="C223" s="56"/>
      <c r="D223" s="57"/>
      <c r="E223" s="56"/>
      <c r="F223" s="57"/>
    </row>
    <row r="224" spans="2:6" ht="12.75">
      <c r="B224" s="59"/>
      <c r="C224" s="56"/>
      <c r="D224" s="57"/>
      <c r="E224" s="56"/>
      <c r="F224" s="57"/>
    </row>
    <row r="225" spans="2:6" ht="12.75">
      <c r="B225" s="59"/>
      <c r="C225" s="56"/>
      <c r="D225" s="57"/>
      <c r="E225" s="56"/>
      <c r="F225" s="57"/>
    </row>
    <row r="226" spans="2:6" ht="12.75">
      <c r="B226" s="59"/>
      <c r="C226" s="56"/>
      <c r="D226" s="57"/>
      <c r="E226" s="56"/>
      <c r="F226" s="57"/>
    </row>
    <row r="227" spans="2:6" ht="12.75">
      <c r="B227" s="59"/>
      <c r="C227" s="56"/>
      <c r="D227" s="57"/>
      <c r="E227" s="56"/>
      <c r="F227" s="57"/>
    </row>
    <row r="228" spans="2:6" ht="12.75">
      <c r="B228" s="59"/>
      <c r="C228" s="56"/>
      <c r="D228" s="57"/>
      <c r="E228" s="56"/>
      <c r="F228" s="57"/>
    </row>
    <row r="229" spans="2:6" ht="12.75">
      <c r="B229" s="59"/>
      <c r="C229" s="56"/>
      <c r="D229" s="57"/>
      <c r="E229" s="56"/>
      <c r="F229" s="57"/>
    </row>
    <row r="230" spans="2:6" ht="12.75">
      <c r="B230" s="59"/>
      <c r="C230" s="56"/>
      <c r="D230" s="57"/>
      <c r="E230" s="56"/>
      <c r="F230" s="57"/>
    </row>
    <row r="231" spans="2:6" ht="12.75">
      <c r="B231" s="59"/>
      <c r="C231" s="56"/>
      <c r="D231" s="57"/>
      <c r="E231" s="56"/>
      <c r="F231" s="57"/>
    </row>
    <row r="232" spans="2:6" ht="12.75">
      <c r="B232" s="59"/>
      <c r="C232" s="56"/>
      <c r="D232" s="57"/>
      <c r="E232" s="56"/>
      <c r="F232" s="57"/>
    </row>
    <row r="233" spans="2:6" ht="12.75">
      <c r="B233" s="59"/>
      <c r="C233" s="56"/>
      <c r="D233" s="57"/>
      <c r="E233" s="56"/>
      <c r="F233" s="57"/>
    </row>
    <row r="234" spans="2:6" ht="12.75">
      <c r="B234" s="59"/>
      <c r="C234" s="62"/>
      <c r="D234" s="57"/>
      <c r="E234" s="56"/>
      <c r="F234" s="57"/>
    </row>
    <row r="235" spans="2:6" ht="12.75">
      <c r="B235" s="59"/>
      <c r="C235" s="62"/>
      <c r="D235" s="57"/>
      <c r="E235" s="56"/>
      <c r="F235" s="57"/>
    </row>
    <row r="236" spans="2:6" ht="12.75">
      <c r="B236" s="59"/>
      <c r="C236" s="62"/>
      <c r="D236" s="57"/>
      <c r="E236" s="56"/>
      <c r="F236" s="57"/>
    </row>
    <row r="237" spans="2:6" ht="12.75">
      <c r="B237" s="59"/>
      <c r="C237" s="62"/>
      <c r="D237" s="57"/>
      <c r="E237" s="56"/>
      <c r="F237" s="57"/>
    </row>
    <row r="238" spans="2:6" ht="12.75">
      <c r="B238" s="59"/>
      <c r="C238" s="56"/>
      <c r="D238" s="57"/>
      <c r="E238" s="56"/>
      <c r="F238" s="57"/>
    </row>
    <row r="239" spans="2:6" ht="12.75">
      <c r="B239" s="59"/>
      <c r="C239" s="56"/>
      <c r="D239" s="57"/>
      <c r="E239" s="56"/>
      <c r="F239" s="57"/>
    </row>
    <row r="240" spans="2:6" ht="12.75">
      <c r="B240" s="59"/>
      <c r="C240" s="62"/>
      <c r="D240" s="57"/>
      <c r="E240" s="57"/>
      <c r="F240" s="57"/>
    </row>
    <row r="241" spans="2:6" ht="12.75">
      <c r="B241" s="59"/>
      <c r="C241" s="62"/>
      <c r="D241" s="57"/>
      <c r="E241" s="57"/>
      <c r="F241" s="57"/>
    </row>
    <row r="242" spans="2:6" ht="12.75">
      <c r="B242" s="59"/>
      <c r="C242" s="62"/>
      <c r="D242" s="57"/>
      <c r="E242" s="57"/>
      <c r="F242" s="57"/>
    </row>
    <row r="243" spans="2:6" ht="12.75">
      <c r="B243" s="59"/>
      <c r="C243" s="62"/>
      <c r="D243" s="57"/>
      <c r="E243" s="57"/>
      <c r="F243" s="57"/>
    </row>
    <row r="244" spans="2:6" ht="12.75">
      <c r="B244" s="59"/>
      <c r="C244" s="62"/>
      <c r="D244" s="57"/>
      <c r="E244" s="57"/>
      <c r="F244" s="57"/>
    </row>
    <row r="245" spans="2:6" ht="12.75">
      <c r="B245" s="59"/>
      <c r="C245" s="62"/>
      <c r="D245" s="57"/>
      <c r="E245" s="57"/>
      <c r="F245" s="57"/>
    </row>
    <row r="246" spans="2:6" ht="12.75">
      <c r="B246" s="59"/>
      <c r="C246" s="56"/>
      <c r="D246" s="57"/>
      <c r="E246" s="57"/>
      <c r="F246" s="57"/>
    </row>
    <row r="247" spans="2:6" ht="12.75">
      <c r="B247" s="59"/>
      <c r="C247" s="56"/>
      <c r="D247" s="57"/>
      <c r="E247" s="57"/>
      <c r="F247" s="57"/>
    </row>
    <row r="248" spans="2:6" ht="12.75">
      <c r="B248" s="59"/>
      <c r="C248" s="62"/>
      <c r="D248" s="57"/>
      <c r="E248" s="57"/>
      <c r="F248" s="57"/>
    </row>
    <row r="249" spans="2:6" ht="12.75">
      <c r="B249" s="59"/>
      <c r="C249" s="62"/>
      <c r="D249" s="57"/>
      <c r="E249" s="57"/>
      <c r="F249" s="57"/>
    </row>
    <row r="250" spans="2:6" ht="12.75">
      <c r="B250" s="59"/>
      <c r="C250" s="56"/>
      <c r="D250" s="57"/>
      <c r="E250" s="57"/>
      <c r="F250" s="57"/>
    </row>
    <row r="251" spans="2:6" ht="12.75">
      <c r="B251" s="59"/>
      <c r="C251" s="56"/>
      <c r="D251" s="57"/>
      <c r="E251" s="57"/>
      <c r="F251" s="57"/>
    </row>
    <row r="252" spans="2:6" ht="12.75">
      <c r="B252" s="59"/>
      <c r="C252" s="56"/>
      <c r="D252" s="57"/>
      <c r="E252" s="57"/>
      <c r="F252" s="57"/>
    </row>
    <row r="253" spans="2:6" ht="12.75">
      <c r="B253" s="59"/>
      <c r="C253" s="56"/>
      <c r="D253" s="57"/>
      <c r="E253" s="57"/>
      <c r="F253" s="57"/>
    </row>
    <row r="254" spans="2:6" ht="12.75">
      <c r="B254" s="59"/>
      <c r="C254" s="56"/>
      <c r="D254" s="57"/>
      <c r="E254" s="57"/>
      <c r="F254" s="57"/>
    </row>
    <row r="255" spans="2:6" ht="12.75">
      <c r="B255" s="59"/>
      <c r="C255" s="56"/>
      <c r="D255" s="57"/>
      <c r="E255" s="57"/>
      <c r="F255" s="57"/>
    </row>
    <row r="256" spans="2:6" ht="12.75">
      <c r="B256" s="59"/>
      <c r="C256" s="56"/>
      <c r="D256" s="57"/>
      <c r="E256" s="57"/>
      <c r="F256" s="57"/>
    </row>
    <row r="257" spans="2:6" ht="12.75">
      <c r="B257" s="59"/>
      <c r="C257" s="56"/>
      <c r="D257" s="57"/>
      <c r="E257" s="57"/>
      <c r="F257" s="57"/>
    </row>
    <row r="258" spans="2:6" ht="12.75">
      <c r="B258" s="59"/>
      <c r="C258" s="56"/>
      <c r="D258" s="57"/>
      <c r="E258" s="57"/>
      <c r="F258" s="57"/>
    </row>
    <row r="259" spans="2:6" ht="12.75">
      <c r="B259" s="59"/>
      <c r="C259" s="56"/>
      <c r="D259" s="57"/>
      <c r="E259" s="57"/>
      <c r="F259" s="57"/>
    </row>
    <row r="260" spans="2:6" ht="12.75">
      <c r="B260" s="59"/>
      <c r="C260" s="56"/>
      <c r="D260" s="57"/>
      <c r="E260" s="57"/>
      <c r="F260" s="57"/>
    </row>
    <row r="261" spans="2:6" ht="12.75">
      <c r="B261" s="59"/>
      <c r="C261" s="57"/>
      <c r="D261" s="57"/>
      <c r="E261" s="57"/>
      <c r="F261" s="57"/>
    </row>
    <row r="262" spans="2:6" ht="12.75">
      <c r="B262" s="59"/>
      <c r="C262" s="57"/>
      <c r="D262" s="57"/>
      <c r="E262" s="57"/>
      <c r="F262" s="57"/>
    </row>
    <row r="263" spans="2:6" ht="12.75">
      <c r="B263" s="59"/>
      <c r="C263" s="57"/>
      <c r="D263" s="57"/>
      <c r="F263" s="57"/>
    </row>
    <row r="264" spans="2:6" ht="12.75">
      <c r="B264" s="59"/>
      <c r="C264" s="57"/>
      <c r="D264" s="57"/>
      <c r="E264" s="57"/>
      <c r="F264" s="57"/>
    </row>
    <row r="265" spans="2:6" ht="12.75">
      <c r="B265" s="59"/>
      <c r="C265" s="57"/>
      <c r="D265" s="57"/>
      <c r="E265" s="57"/>
      <c r="F265" s="57"/>
    </row>
    <row r="266" spans="2:6" ht="12.75">
      <c r="B266" s="59"/>
      <c r="C266" s="57"/>
      <c r="D266" s="57"/>
      <c r="E266" s="57"/>
      <c r="F266" s="57"/>
    </row>
    <row r="267" spans="2:6" ht="12.75">
      <c r="B267" s="59"/>
      <c r="C267" s="57"/>
      <c r="D267" s="57"/>
      <c r="E267" s="57"/>
      <c r="F267" s="57"/>
    </row>
    <row r="268" spans="2:6" ht="12.75">
      <c r="B268" s="59"/>
      <c r="C268" s="57"/>
      <c r="D268" s="57"/>
      <c r="E268" s="57"/>
      <c r="F268" s="57"/>
    </row>
    <row r="269" spans="2:6" ht="12.75">
      <c r="B269" s="59"/>
      <c r="C269" s="57"/>
      <c r="D269" s="57"/>
      <c r="E269" s="57"/>
      <c r="F269" s="57"/>
    </row>
    <row r="270" spans="2:6" ht="12.75">
      <c r="B270" s="59"/>
      <c r="C270" s="57"/>
      <c r="D270" s="57"/>
      <c r="E270" s="57"/>
      <c r="F270" s="57"/>
    </row>
    <row r="271" spans="2:6" ht="12.75">
      <c r="B271" s="59"/>
      <c r="C271" s="57"/>
      <c r="D271" s="57"/>
      <c r="F271" s="57"/>
    </row>
    <row r="272" spans="2:6" ht="12.75">
      <c r="B272" s="59"/>
      <c r="C272" s="57"/>
      <c r="D272" s="57"/>
      <c r="F272" s="57"/>
    </row>
    <row r="273" spans="2:6" ht="12.75">
      <c r="B273" s="59"/>
      <c r="C273" s="57"/>
      <c r="D273" s="57"/>
      <c r="F273" s="57"/>
    </row>
    <row r="274" spans="2:6" ht="12.75">
      <c r="B274" s="59"/>
      <c r="C274" s="57"/>
      <c r="D274" s="57"/>
      <c r="F274" s="57"/>
    </row>
    <row r="275" spans="2:6" ht="12.75">
      <c r="B275" s="59"/>
      <c r="C275" s="57"/>
      <c r="D275" s="57"/>
      <c r="F275" s="57"/>
    </row>
    <row r="276" spans="2:6" ht="12.75">
      <c r="B276" s="59"/>
      <c r="C276" s="57"/>
      <c r="D276" s="57"/>
      <c r="F276" s="57"/>
    </row>
    <row r="277" spans="2:6" ht="12.75">
      <c r="B277" s="59"/>
      <c r="C277" s="57"/>
      <c r="D277" s="57"/>
      <c r="F277" s="57"/>
    </row>
    <row r="278" spans="2:6" ht="12.75">
      <c r="B278" s="59"/>
      <c r="C278" s="57"/>
      <c r="D278" s="57"/>
      <c r="F278" s="57"/>
    </row>
    <row r="279" spans="2:6" ht="12.75">
      <c r="B279" s="59"/>
      <c r="C279" s="57"/>
      <c r="D279" s="57"/>
      <c r="F279" s="57"/>
    </row>
    <row r="280" spans="2:6" ht="12.75">
      <c r="B280" s="59"/>
      <c r="C280" s="57"/>
      <c r="D280" s="57"/>
      <c r="F280" s="57"/>
    </row>
    <row r="281" spans="2:4" ht="12.75">
      <c r="B281" s="59"/>
      <c r="C281" s="57"/>
      <c r="D281" s="57"/>
    </row>
    <row r="282" spans="2:4" ht="12.75">
      <c r="B282" s="59"/>
      <c r="C282" s="57"/>
      <c r="D282" s="57"/>
    </row>
    <row r="283" spans="2:4" ht="12.75">
      <c r="B283" s="59"/>
      <c r="C283" s="57"/>
      <c r="D283" s="57"/>
    </row>
    <row r="284" spans="2:4" ht="12.75">
      <c r="B284" s="59"/>
      <c r="C284" s="57"/>
      <c r="D284" s="57"/>
    </row>
    <row r="285" spans="2:4" ht="12.75">
      <c r="B285" s="59"/>
      <c r="C285" s="57"/>
      <c r="D285" s="57"/>
    </row>
    <row r="286" spans="2:4" ht="12.75">
      <c r="B286" s="59"/>
      <c r="C286" s="57"/>
      <c r="D286" s="57"/>
    </row>
    <row r="287" spans="2:4" ht="12.75">
      <c r="B287" s="59"/>
      <c r="C287" s="57"/>
      <c r="D287" s="57"/>
    </row>
    <row r="288" spans="2:4" ht="12.75">
      <c r="B288" s="59"/>
      <c r="C288" s="57"/>
      <c r="D288" s="57"/>
    </row>
    <row r="289" spans="2:4" ht="12.75">
      <c r="B289" s="59"/>
      <c r="C289" s="57"/>
      <c r="D289" s="57"/>
    </row>
    <row r="290" spans="2:4" ht="12.75">
      <c r="B290" s="59"/>
      <c r="C290" s="57"/>
      <c r="D290" s="57"/>
    </row>
    <row r="291" spans="2:4" ht="12.75">
      <c r="B291" s="59"/>
      <c r="C291" s="57"/>
      <c r="D291" s="57"/>
    </row>
    <row r="292" spans="2:4" ht="12.75">
      <c r="B292" s="59"/>
      <c r="C292" s="57"/>
      <c r="D292" s="57"/>
    </row>
    <row r="293" spans="2:4" ht="12.75">
      <c r="B293" s="59"/>
      <c r="C293" s="57"/>
      <c r="D293" s="57"/>
    </row>
    <row r="294" spans="2:4" ht="12.75">
      <c r="B294" s="59"/>
      <c r="C294" s="57"/>
      <c r="D294" s="57"/>
    </row>
    <row r="295" spans="2:4" ht="12.75">
      <c r="B295" s="59"/>
      <c r="C295" s="57"/>
      <c r="D295" s="57"/>
    </row>
    <row r="296" spans="2:4" ht="12.75">
      <c r="B296" s="59"/>
      <c r="C296" s="57"/>
      <c r="D296" s="57"/>
    </row>
    <row r="297" spans="2:4" ht="12.75">
      <c r="B297" s="59"/>
      <c r="C297" s="57"/>
      <c r="D297" s="57"/>
    </row>
    <row r="298" spans="2:4" ht="12.75">
      <c r="B298" s="59"/>
      <c r="C298" s="57"/>
      <c r="D298" s="57"/>
    </row>
    <row r="299" spans="2:4" ht="12.75">
      <c r="B299" s="59"/>
      <c r="C299" s="57"/>
      <c r="D299" s="57"/>
    </row>
    <row r="300" spans="2:4" ht="12.75">
      <c r="B300" s="59"/>
      <c r="C300" s="57"/>
      <c r="D300" s="57"/>
    </row>
    <row r="301" spans="2:4" ht="12.75">
      <c r="B301" s="59"/>
      <c r="C301" s="57"/>
      <c r="D301" s="57"/>
    </row>
    <row r="302" spans="2:4" ht="12.75">
      <c r="B302" s="59"/>
      <c r="C302" s="57"/>
      <c r="D302" s="57"/>
    </row>
    <row r="303" spans="2:4" ht="12.75">
      <c r="B303" s="59"/>
      <c r="C303" s="57"/>
      <c r="D303" s="57"/>
    </row>
    <row r="304" spans="2:4" ht="12.75">
      <c r="B304" s="59"/>
      <c r="C304" s="57"/>
      <c r="D304" s="57"/>
    </row>
    <row r="305" spans="2:4" ht="12.75">
      <c r="B305" s="59"/>
      <c r="C305" s="57"/>
      <c r="D305" s="57"/>
    </row>
    <row r="306" spans="2:4" ht="12.75">
      <c r="B306" s="59"/>
      <c r="C306" s="57"/>
      <c r="D306" s="57"/>
    </row>
    <row r="307" spans="2:4" ht="12.75">
      <c r="B307" s="59"/>
      <c r="C307" s="57"/>
      <c r="D307" s="57"/>
    </row>
    <row r="308" spans="2:4" ht="12.75">
      <c r="B308" s="59"/>
      <c r="C308" s="57"/>
      <c r="D308" s="57"/>
    </row>
    <row r="309" spans="2:4" ht="12.75">
      <c r="B309" s="59"/>
      <c r="C309" s="57"/>
      <c r="D309" s="57"/>
    </row>
    <row r="310" spans="2:4" ht="12.75">
      <c r="B310" s="59"/>
      <c r="C310" s="57"/>
      <c r="D310" s="57"/>
    </row>
    <row r="311" spans="2:4" ht="12.75">
      <c r="B311" s="59"/>
      <c r="C311" s="57"/>
      <c r="D311" s="57"/>
    </row>
    <row r="312" spans="2:4" ht="12.75">
      <c r="B312" s="59"/>
      <c r="C312" s="57"/>
      <c r="D312" s="57"/>
    </row>
    <row r="313" spans="2:4" ht="12.75">
      <c r="B313" s="59"/>
      <c r="C313" s="57"/>
      <c r="D313" s="57"/>
    </row>
    <row r="314" spans="2:4" ht="12.75">
      <c r="B314" s="59"/>
      <c r="C314" s="57"/>
      <c r="D314" s="57"/>
    </row>
    <row r="315" spans="2:4" ht="12.75">
      <c r="B315" s="59"/>
      <c r="C315" s="57"/>
      <c r="D315" s="57"/>
    </row>
    <row r="316" spans="2:4" ht="12.75">
      <c r="B316" s="59"/>
      <c r="C316" s="57"/>
      <c r="D316" s="57"/>
    </row>
    <row r="317" spans="2:4" ht="12.75">
      <c r="B317" s="59"/>
      <c r="C317" s="57"/>
      <c r="D317" s="57"/>
    </row>
    <row r="318" spans="2:4" ht="12.75">
      <c r="B318" s="59"/>
      <c r="C318" s="57"/>
      <c r="D318" s="57"/>
    </row>
    <row r="319" spans="2:4" ht="12.75">
      <c r="B319" s="59"/>
      <c r="C319" s="57"/>
      <c r="D319" s="57"/>
    </row>
    <row r="320" spans="2:4" ht="12.75">
      <c r="B320" s="59"/>
      <c r="C320" s="57"/>
      <c r="D320" s="57"/>
    </row>
    <row r="321" spans="2:4" ht="12.75">
      <c r="B321" s="59"/>
      <c r="C321" s="57"/>
      <c r="D321" s="57"/>
    </row>
    <row r="322" spans="2:4" ht="12.75">
      <c r="B322" s="59"/>
      <c r="C322" s="57"/>
      <c r="D322" s="57"/>
    </row>
    <row r="323" spans="2:4" ht="12.75">
      <c r="B323" s="59"/>
      <c r="C323" s="57"/>
      <c r="D323" s="57"/>
    </row>
    <row r="324" spans="2:3" ht="12.75">
      <c r="B324" s="59"/>
      <c r="C324" s="57"/>
    </row>
    <row r="325" spans="2:3" ht="12.75">
      <c r="B325" s="59"/>
      <c r="C325" s="57"/>
    </row>
    <row r="326" spans="2:3" ht="12.75">
      <c r="B326" s="59"/>
      <c r="C326" s="57"/>
    </row>
    <row r="327" ht="12.75">
      <c r="B327" s="59"/>
    </row>
    <row r="328" ht="12.75">
      <c r="B328" s="59"/>
    </row>
    <row r="329" ht="12.75">
      <c r="B329" s="59"/>
    </row>
    <row r="330" ht="12.75">
      <c r="B330" s="59"/>
    </row>
    <row r="331" ht="12.75">
      <c r="B331" s="59"/>
    </row>
    <row r="332" ht="12.75">
      <c r="B332" s="59"/>
    </row>
    <row r="333" ht="12.75">
      <c r="B333" s="59"/>
    </row>
    <row r="334" ht="12.75">
      <c r="B334" s="59"/>
    </row>
    <row r="335" ht="12.75">
      <c r="B335" s="59"/>
    </row>
    <row r="336" ht="12.75">
      <c r="B336" s="59"/>
    </row>
    <row r="337" ht="12.75">
      <c r="B337" s="59"/>
    </row>
    <row r="338" ht="12.75">
      <c r="B338" s="59"/>
    </row>
    <row r="339" ht="12.75">
      <c r="B339" s="59"/>
    </row>
    <row r="340" ht="12.75">
      <c r="B340" s="59"/>
    </row>
    <row r="341" ht="12.75">
      <c r="B341" s="59"/>
    </row>
    <row r="342" ht="12.75">
      <c r="B342" s="59"/>
    </row>
    <row r="343" ht="12.75">
      <c r="B343" s="59"/>
    </row>
    <row r="344" ht="12.75">
      <c r="B344" s="59"/>
    </row>
    <row r="345" ht="12.75">
      <c r="B345" s="59"/>
    </row>
    <row r="346" spans="2:5" ht="12.75">
      <c r="B346" s="59"/>
      <c r="E346" s="57"/>
    </row>
    <row r="347" spans="2:5" ht="12.75">
      <c r="B347" s="59"/>
      <c r="E347" s="57"/>
    </row>
    <row r="348" spans="2:5" ht="12.75">
      <c r="B348" s="59"/>
      <c r="E348" s="57"/>
    </row>
    <row r="349" spans="2:5" ht="12.75">
      <c r="B349" s="59"/>
      <c r="E349" s="57"/>
    </row>
    <row r="350" spans="2:5" ht="12.75">
      <c r="B350" s="59"/>
      <c r="E350" s="57"/>
    </row>
    <row r="351" spans="2:5" ht="12.75">
      <c r="B351" s="59"/>
      <c r="E351" s="57"/>
    </row>
    <row r="352" spans="2:5" ht="12.75">
      <c r="B352" s="59"/>
      <c r="E352" s="57"/>
    </row>
    <row r="353" spans="2:5" ht="12.75">
      <c r="B353" s="59"/>
      <c r="E353" s="57"/>
    </row>
    <row r="354" spans="2:5" ht="12.75">
      <c r="B354" s="59"/>
      <c r="E354" s="57"/>
    </row>
    <row r="355" spans="2:5" ht="12.75">
      <c r="B355" s="59"/>
      <c r="E355" s="57"/>
    </row>
    <row r="356" spans="2:5" ht="12.75">
      <c r="B356" s="59"/>
      <c r="E356" s="57"/>
    </row>
    <row r="357" spans="2:5" ht="12.75">
      <c r="B357" s="59"/>
      <c r="E357" s="57"/>
    </row>
    <row r="358" spans="2:5" ht="12.75">
      <c r="B358" s="59"/>
      <c r="E358" s="57"/>
    </row>
    <row r="359" spans="2:5" ht="12.75">
      <c r="B359" s="59"/>
      <c r="E359" s="57"/>
    </row>
    <row r="360" spans="2:5" ht="12.75">
      <c r="B360" s="59"/>
      <c r="E360" s="57"/>
    </row>
    <row r="361" spans="2:5" ht="12.75">
      <c r="B361" s="59"/>
      <c r="E361" s="57"/>
    </row>
    <row r="362" spans="2:5" ht="12.75">
      <c r="B362" s="59"/>
      <c r="E362" s="57"/>
    </row>
    <row r="363" spans="2:5" ht="12.75">
      <c r="B363" s="59"/>
      <c r="E363" s="57"/>
    </row>
    <row r="364" spans="2:5" ht="12.75">
      <c r="B364" s="59"/>
      <c r="E364" s="57"/>
    </row>
    <row r="365" spans="2:5" ht="12.75">
      <c r="B365" s="59"/>
      <c r="E365" s="57"/>
    </row>
    <row r="366" spans="2:5" ht="12.75">
      <c r="B366" s="59"/>
      <c r="E366" s="57"/>
    </row>
    <row r="367" spans="2:5" ht="12.75">
      <c r="B367" s="59"/>
      <c r="E367" s="57"/>
    </row>
    <row r="368" spans="2:5" ht="12.75">
      <c r="B368" s="59"/>
      <c r="E368" s="57"/>
    </row>
    <row r="369" spans="2:5" ht="12.75">
      <c r="B369" s="59"/>
      <c r="E369" s="57"/>
    </row>
    <row r="370" spans="2:5" ht="12.75">
      <c r="B370" s="59"/>
      <c r="E370" s="57"/>
    </row>
    <row r="371" spans="2:5" ht="12.75">
      <c r="B371" s="59"/>
      <c r="E371" s="57"/>
    </row>
    <row r="372" spans="2:5" ht="12.75">
      <c r="B372" s="59"/>
      <c r="E372" s="57"/>
    </row>
    <row r="373" spans="2:5" ht="12.75">
      <c r="B373" s="59"/>
      <c r="E373" s="57"/>
    </row>
    <row r="374" spans="2:5" ht="12.75">
      <c r="B374" s="59"/>
      <c r="E374" s="57"/>
    </row>
    <row r="375" spans="2:5" ht="12.75">
      <c r="B375" s="59"/>
      <c r="E375" s="57"/>
    </row>
    <row r="376" spans="2:5" ht="12.75">
      <c r="B376" s="59"/>
      <c r="E376" s="57"/>
    </row>
    <row r="377" spans="2:5" ht="12.75">
      <c r="B377" s="59"/>
      <c r="E377" s="57"/>
    </row>
    <row r="378" spans="2:5" ht="12.75">
      <c r="B378" s="59"/>
      <c r="E378" s="57"/>
    </row>
    <row r="379" spans="2:5" ht="12.75">
      <c r="B379" s="59"/>
      <c r="E379" s="57"/>
    </row>
    <row r="380" spans="2:5" ht="12.75">
      <c r="B380" s="59"/>
      <c r="E380" s="57"/>
    </row>
    <row r="381" spans="2:5" ht="12.75">
      <c r="B381" s="59"/>
      <c r="E381" s="57"/>
    </row>
    <row r="382" spans="2:5" ht="12.75">
      <c r="B382" s="59"/>
      <c r="E382" s="57"/>
    </row>
    <row r="383" spans="2:5" ht="12.75">
      <c r="B383" s="59"/>
      <c r="E383" s="57"/>
    </row>
    <row r="384" spans="2:5" ht="12.75">
      <c r="B384" s="59"/>
      <c r="E384" s="57"/>
    </row>
    <row r="385" spans="2:5" ht="12.75">
      <c r="B385" s="59"/>
      <c r="E385" s="57"/>
    </row>
    <row r="386" spans="2:5" ht="12.75">
      <c r="B386" s="59"/>
      <c r="E386" s="57"/>
    </row>
    <row r="387" spans="2:5" ht="12.75">
      <c r="B387" s="59"/>
      <c r="E387" s="57"/>
    </row>
    <row r="388" spans="2:5" ht="12.75">
      <c r="B388" s="59"/>
      <c r="E388" s="57"/>
    </row>
    <row r="389" spans="2:5" ht="12.75">
      <c r="B389" s="59"/>
      <c r="E389" s="57"/>
    </row>
    <row r="390" spans="2:5" ht="12.75">
      <c r="B390" s="59"/>
      <c r="E390" s="57"/>
    </row>
    <row r="391" spans="2:5" ht="12.75">
      <c r="B391" s="59"/>
      <c r="E391" s="57"/>
    </row>
    <row r="392" spans="2:5" ht="12.75">
      <c r="B392" s="59"/>
      <c r="E392" s="57"/>
    </row>
    <row r="393" spans="2:5" ht="12.75">
      <c r="B393" s="59"/>
      <c r="E393" s="57"/>
    </row>
    <row r="394" spans="2:5" ht="12.75">
      <c r="B394" s="59"/>
      <c r="E394" s="57"/>
    </row>
    <row r="395" spans="2:5" ht="12.75">
      <c r="B395" s="59"/>
      <c r="E395" s="57"/>
    </row>
    <row r="396" spans="2:5" ht="12.75">
      <c r="B396" s="59"/>
      <c r="E396" s="57"/>
    </row>
    <row r="397" spans="2:5" ht="12.75">
      <c r="B397" s="59"/>
      <c r="E397" s="57"/>
    </row>
    <row r="398" spans="2:5" ht="12.75">
      <c r="B398" s="59"/>
      <c r="E398" s="57"/>
    </row>
    <row r="399" spans="2:5" ht="12.75">
      <c r="B399" s="59"/>
      <c r="E399" s="57"/>
    </row>
    <row r="400" spans="2:5" ht="12.75">
      <c r="B400" s="59"/>
      <c r="E400" s="57"/>
    </row>
    <row r="401" spans="2:5" ht="12.75">
      <c r="B401" s="59"/>
      <c r="E401" s="57"/>
    </row>
    <row r="402" spans="2:5" ht="12.75">
      <c r="B402" s="59"/>
      <c r="E402" s="57"/>
    </row>
    <row r="403" spans="2:5" ht="12.75">
      <c r="B403" s="59"/>
      <c r="E403" s="57"/>
    </row>
    <row r="404" spans="2:5" ht="12.75">
      <c r="B404" s="59"/>
      <c r="E404" s="57"/>
    </row>
    <row r="405" spans="2:5" ht="12.75">
      <c r="B405" s="59"/>
      <c r="E405" s="57"/>
    </row>
    <row r="406" spans="2:5" ht="12.75">
      <c r="B406" s="59"/>
      <c r="E406" s="57"/>
    </row>
    <row r="407" spans="2:5" ht="12.75">
      <c r="B407" s="59"/>
      <c r="E407" s="57"/>
    </row>
    <row r="408" spans="2:5" ht="12.75">
      <c r="B408" s="59"/>
      <c r="E408" s="57"/>
    </row>
    <row r="409" spans="2:5" ht="12.75">
      <c r="B409" s="59"/>
      <c r="E409" s="57"/>
    </row>
    <row r="410" spans="2:5" ht="12.75">
      <c r="B410" s="59"/>
      <c r="E410" s="57"/>
    </row>
    <row r="411" spans="2:5" ht="12.75">
      <c r="B411" s="59"/>
      <c r="E411" s="57"/>
    </row>
    <row r="412" spans="2:5" ht="12.75">
      <c r="B412" s="59"/>
      <c r="E412" s="57"/>
    </row>
    <row r="413" spans="2:5" ht="12.75">
      <c r="B413" s="59"/>
      <c r="E413" s="57"/>
    </row>
    <row r="414" spans="2:5" ht="12.75">
      <c r="B414" s="59"/>
      <c r="E414" s="57"/>
    </row>
    <row r="415" spans="2:5" ht="12.75">
      <c r="B415" s="59"/>
      <c r="E415" s="57"/>
    </row>
    <row r="416" spans="2:5" ht="12.75">
      <c r="B416" s="59"/>
      <c r="E416" s="57"/>
    </row>
    <row r="417" ht="12.75">
      <c r="E417" s="57"/>
    </row>
    <row r="418" ht="12.75">
      <c r="E418" s="57"/>
    </row>
    <row r="419" ht="12.75">
      <c r="E419" s="57"/>
    </row>
    <row r="420" ht="12.75">
      <c r="E420" s="57"/>
    </row>
    <row r="421" ht="12.75">
      <c r="E421" s="57"/>
    </row>
    <row r="422" ht="12.75">
      <c r="E422" s="57"/>
    </row>
    <row r="423" ht="12.75">
      <c r="E423" s="57"/>
    </row>
    <row r="424" ht="12.75">
      <c r="E424" s="57"/>
    </row>
    <row r="425" ht="12.75">
      <c r="E425" s="57"/>
    </row>
    <row r="426" ht="12.75">
      <c r="E426" s="57"/>
    </row>
    <row r="427" ht="12.75">
      <c r="E427" s="57"/>
    </row>
    <row r="428" ht="12.75">
      <c r="E428" s="57"/>
    </row>
    <row r="429" ht="12.75">
      <c r="E429" s="57"/>
    </row>
    <row r="430" ht="12.75">
      <c r="E430" s="57"/>
    </row>
    <row r="431" ht="12.75">
      <c r="E431" s="57"/>
    </row>
    <row r="432" ht="12.75">
      <c r="E432" s="57"/>
    </row>
    <row r="433" ht="12.75">
      <c r="E433" s="57"/>
    </row>
    <row r="434" ht="12.75">
      <c r="E434" s="57"/>
    </row>
    <row r="435" ht="12.75">
      <c r="E435" s="57"/>
    </row>
    <row r="436" ht="12.75">
      <c r="E436" s="57"/>
    </row>
    <row r="437" ht="12.75">
      <c r="E437" s="57"/>
    </row>
    <row r="438" ht="12.75">
      <c r="E438" s="57"/>
    </row>
    <row r="439" ht="12.75">
      <c r="E439" s="57"/>
    </row>
    <row r="440" ht="12.75">
      <c r="E440" s="57"/>
    </row>
    <row r="441" ht="12.75">
      <c r="E441" s="57"/>
    </row>
    <row r="442" ht="12.75">
      <c r="E442" s="57"/>
    </row>
    <row r="443" ht="12.75">
      <c r="E443" s="57"/>
    </row>
    <row r="444" ht="12.75">
      <c r="E444" s="57"/>
    </row>
    <row r="445" ht="12.75">
      <c r="E445" s="57"/>
    </row>
    <row r="446" ht="12.75">
      <c r="E446" s="57"/>
    </row>
    <row r="447" ht="12.75">
      <c r="E447" s="57"/>
    </row>
    <row r="448" ht="12.75">
      <c r="E448" s="57"/>
    </row>
    <row r="449" ht="12.75">
      <c r="E449" s="57"/>
    </row>
    <row r="450" ht="12.75">
      <c r="E450" s="57"/>
    </row>
    <row r="451" ht="12.75">
      <c r="E451" s="57"/>
    </row>
    <row r="452" ht="12.75">
      <c r="E452" s="57"/>
    </row>
    <row r="453" ht="12.75">
      <c r="E453" s="57"/>
    </row>
    <row r="454" ht="12.75">
      <c r="E454" s="57"/>
    </row>
    <row r="455" ht="12.75">
      <c r="E455" s="57"/>
    </row>
    <row r="456" ht="12.75">
      <c r="E456" s="57"/>
    </row>
    <row r="666" ht="12.75">
      <c r="IM666" s="1" t="s">
        <v>216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14.625" style="0" customWidth="1"/>
    <col min="2" max="2" width="9.625" style="0" customWidth="1"/>
    <col min="3" max="3" width="12.75390625" style="0" customWidth="1"/>
    <col min="4" max="4" width="15.625" style="0" customWidth="1"/>
    <col min="5" max="5" width="6.625" style="0" customWidth="1"/>
    <col min="6" max="6" width="4.625" style="0" customWidth="1"/>
    <col min="7" max="7" width="12.00390625" style="0" customWidth="1"/>
    <col min="8" max="8" width="4.625" style="0" customWidth="1"/>
    <col min="9" max="9" width="10.875" style="0" customWidth="1"/>
    <col min="10" max="10" width="4.625" style="0" customWidth="1"/>
    <col min="11" max="11" width="12.75390625" style="0" customWidth="1"/>
    <col min="12" max="12" width="4.625" style="0" customWidth="1"/>
    <col min="13" max="13" width="8.875" style="0" customWidth="1"/>
    <col min="14" max="14" width="4.625" style="0" customWidth="1"/>
    <col min="15" max="15" width="9.875" style="0" customWidth="1"/>
  </cols>
  <sheetData>
    <row r="1" spans="1:15" ht="12.75">
      <c r="A1" s="118" t="s">
        <v>396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5" thickBot="1">
      <c r="A2" s="119" t="s">
        <v>397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ht="14.25" thickBot="1" thickTop="1"/>
    <row r="4" spans="1:15" ht="14.25" thickBot="1" thickTop="1">
      <c r="A4" s="12" t="s">
        <v>0</v>
      </c>
      <c r="B4" s="12" t="s">
        <v>2</v>
      </c>
      <c r="C4" s="12" t="s">
        <v>217</v>
      </c>
      <c r="D4" s="12" t="s">
        <v>1</v>
      </c>
      <c r="E4" s="12" t="s">
        <v>7</v>
      </c>
      <c r="F4" s="12" t="s">
        <v>3</v>
      </c>
      <c r="G4" s="12" t="s">
        <v>4</v>
      </c>
      <c r="H4" s="12" t="s">
        <v>3</v>
      </c>
      <c r="I4" s="12" t="s">
        <v>5</v>
      </c>
      <c r="J4" s="12" t="s">
        <v>3</v>
      </c>
      <c r="K4" s="12" t="s">
        <v>6</v>
      </c>
      <c r="L4" s="12" t="s">
        <v>3</v>
      </c>
      <c r="M4" s="12" t="s">
        <v>13</v>
      </c>
      <c r="N4" s="12" t="s">
        <v>3</v>
      </c>
      <c r="O4" s="12" t="s">
        <v>8</v>
      </c>
    </row>
    <row r="5" spans="1:15" ht="16.5" thickBot="1" thickTop="1">
      <c r="A5" s="83" t="s">
        <v>221</v>
      </c>
      <c r="B5" s="83" t="s">
        <v>222</v>
      </c>
      <c r="C5" s="84">
        <v>38353</v>
      </c>
      <c r="D5" s="7" t="s">
        <v>230</v>
      </c>
      <c r="E5" s="47">
        <v>9.76</v>
      </c>
      <c r="F5" s="14">
        <f>IF(E5=0,0,IF(ISNUMBER(MATCH(E5,'DB'!$B$2:$B$201,-1))=TRUE,MATCH(E5,'DB'!$B$2:$B$201,-1),0))</f>
        <v>54</v>
      </c>
      <c r="G5" s="51"/>
      <c r="H5" s="14">
        <f>IF(G5=0,0,IF(ISNUMBER(MATCH(G5,'DB'!$C$2:$C$201,1))=TRUE,MATCH(G5,'DB'!$C$2:$C$201,1),0))</f>
        <v>0</v>
      </c>
      <c r="I5" s="54">
        <v>3.9</v>
      </c>
      <c r="J5" s="14">
        <f>IF(I5=0,0,IF(ISNUMBER(MATCH(I5,'DB'!$D$2:$D$201,1))=TRUE,MATCH(I5,'DB'!$D$2:$D$201,1),0))</f>
        <v>50</v>
      </c>
      <c r="K5" s="2">
        <v>38.5</v>
      </c>
      <c r="L5" s="14">
        <f>IF(K5=0,0,IF(ISNUMBER(MATCH(K5,'DB'!$E$2:$E$201,1))=TRUE,MATCH(K5,'DB'!$E$2:$E$201,1),0))</f>
        <v>69</v>
      </c>
      <c r="M5" s="2" t="s">
        <v>384</v>
      </c>
      <c r="N5" s="15">
        <f>IF(ISNUMBER(MATCH(M5,'DB'!$F$2:$F$201,-1))=TRUE,MATCH(M5,'DB'!$F$2:$F$201,-1),0)</f>
        <v>65</v>
      </c>
      <c r="O5" s="21">
        <f aca="true" t="shared" si="0" ref="O5:O13">SUM(F5,H5,J5,L5,N5)</f>
        <v>238</v>
      </c>
    </row>
    <row r="6" spans="1:15" ht="16.5" thickBot="1" thickTop="1">
      <c r="A6" s="83" t="s">
        <v>224</v>
      </c>
      <c r="B6" s="83" t="s">
        <v>225</v>
      </c>
      <c r="C6" s="84">
        <v>38353</v>
      </c>
      <c r="D6" s="7" t="s">
        <v>230</v>
      </c>
      <c r="E6" s="48">
        <v>9.56</v>
      </c>
      <c r="F6" s="19">
        <f>IF(E6=0,0,IF(ISNUMBER(MATCH(E6,'DB'!$B$2:$B$201,-1))=TRUE,MATCH(E6,'DB'!$B$2:$B$201,-1),0))</f>
        <v>59</v>
      </c>
      <c r="G6" s="52"/>
      <c r="H6" s="19">
        <f>IF(G6=0,0,IF(ISNUMBER(MATCH(G6,'DB'!$C$2:$C$201,1))=TRUE,MATCH(G6,'DB'!$C$2:$C$201,1),0))</f>
        <v>0</v>
      </c>
      <c r="I6" s="55">
        <v>4.15</v>
      </c>
      <c r="J6" s="19">
        <f>IF(I6=0,0,IF(ISNUMBER(MATCH(I6,'DB'!$D$2:$D$201,1))=TRUE,MATCH(I6,'DB'!$D$2:$D$201,1),0))</f>
        <v>62</v>
      </c>
      <c r="K6" s="5">
        <v>31.5</v>
      </c>
      <c r="L6" s="19">
        <f>IF(K6=0,0,IF(ISNUMBER(MATCH(K6,'DB'!$E$2:$E$201,1))=TRUE,MATCH(K6,'DB'!$E$2:$E$201,1),0))</f>
        <v>51</v>
      </c>
      <c r="M6" s="6" t="s">
        <v>386</v>
      </c>
      <c r="N6" s="20">
        <f>IF(ISNUMBER(MATCH(M6,'DB'!$F$2:$F$201,-1))=TRUE,MATCH(M6,'DB'!$F$2:$F$201,-1),0)</f>
        <v>52</v>
      </c>
      <c r="O6" s="21">
        <f t="shared" si="0"/>
        <v>224</v>
      </c>
    </row>
    <row r="7" spans="1:15" ht="16.5" thickBot="1" thickTop="1">
      <c r="A7" s="83" t="s">
        <v>223</v>
      </c>
      <c r="B7" s="83" t="s">
        <v>222</v>
      </c>
      <c r="C7" s="84">
        <v>38353</v>
      </c>
      <c r="D7" s="7" t="s">
        <v>230</v>
      </c>
      <c r="E7" s="48">
        <v>9.71</v>
      </c>
      <c r="F7" s="19">
        <f>IF(E7=0,0,IF(ISNUMBER(MATCH(E7,'DB'!$B$2:$B$201,-1))=TRUE,MATCH(E7,'DB'!$B$2:$B$201,-1),0))</f>
        <v>56</v>
      </c>
      <c r="G7" s="52"/>
      <c r="H7" s="19">
        <f>IF(G7=0,0,IF(ISNUMBER(MATCH(G7,'DB'!$C$2:$C$201,1))=TRUE,MATCH(G7,'DB'!$C$2:$C$201,1),0))</f>
        <v>0</v>
      </c>
      <c r="I7" s="48">
        <v>3.85</v>
      </c>
      <c r="J7" s="19">
        <f>IF(I7=0,0,IF(ISNUMBER(MATCH(I7,'DB'!$D$2:$D$201,1))=TRUE,MATCH(I7,'DB'!$D$2:$D$201,1),0))</f>
        <v>49</v>
      </c>
      <c r="K7" s="3">
        <v>35.5</v>
      </c>
      <c r="L7" s="19">
        <f>IF(K7=0,0,IF(ISNUMBER(MATCH(K7,'DB'!$E$2:$E$201,1))=TRUE,MATCH(K7,'DB'!$E$2:$E$201,1),0))</f>
        <v>61</v>
      </c>
      <c r="M7" s="3" t="s">
        <v>385</v>
      </c>
      <c r="N7" s="20">
        <f>IF(ISNUMBER(MATCH(M7,'DB'!$F$2:$F$201,-1))=TRUE,MATCH(M7,'DB'!$F$2:$F$201,-1),0)</f>
        <v>56</v>
      </c>
      <c r="O7" s="21">
        <f t="shared" si="0"/>
        <v>222</v>
      </c>
    </row>
    <row r="8" spans="1:15" ht="16.5" thickBot="1" thickTop="1">
      <c r="A8" s="83" t="s">
        <v>228</v>
      </c>
      <c r="B8" s="83" t="s">
        <v>229</v>
      </c>
      <c r="C8" s="84">
        <v>38353</v>
      </c>
      <c r="D8" s="7" t="s">
        <v>230</v>
      </c>
      <c r="E8" s="48">
        <v>9.56</v>
      </c>
      <c r="F8" s="19">
        <f>IF(E8=0,0,IF(ISNUMBER(MATCH(E8,'DB'!$B$2:$B$201,-1))=TRUE,MATCH(E8,'DB'!$B$2:$B$201,-1),0))</f>
        <v>59</v>
      </c>
      <c r="G8" s="52"/>
      <c r="H8" s="19">
        <f>IF(G8=0,0,IF(ISNUMBER(MATCH(G8,'DB'!$C$2:$C$201,1))=TRUE,MATCH(G8,'DB'!$C$2:$C$201,1),0))</f>
        <v>0</v>
      </c>
      <c r="I8" s="48">
        <v>4.17</v>
      </c>
      <c r="J8" s="19">
        <f>IF(I8=0,0,IF(ISNUMBER(MATCH(I8,'DB'!$D$2:$D$201,1))=TRUE,MATCH(I8,'DB'!$D$2:$D$201,1),0))</f>
        <v>63</v>
      </c>
      <c r="K8" s="3">
        <v>34.5</v>
      </c>
      <c r="L8" s="19">
        <f>IF(K8=0,0,IF(ISNUMBER(MATCH(K8,'DB'!$E$2:$E$201,1))=TRUE,MATCH(K8,'DB'!$E$2:$E$201,1),0))</f>
        <v>58</v>
      </c>
      <c r="M8" s="3" t="s">
        <v>388</v>
      </c>
      <c r="N8" s="20">
        <f>IF(ISNUMBER(MATCH(M8,'DB'!$F$2:$F$201,-1))=TRUE,MATCH(M8,'DB'!$F$2:$F$201,-1),0)</f>
        <v>40</v>
      </c>
      <c r="O8" s="21">
        <f t="shared" si="0"/>
        <v>220</v>
      </c>
    </row>
    <row r="9" spans="1:15" ht="16.5" thickBot="1" thickTop="1">
      <c r="A9" s="83" t="s">
        <v>332</v>
      </c>
      <c r="B9" s="83" t="s">
        <v>244</v>
      </c>
      <c r="C9" s="84">
        <v>38353</v>
      </c>
      <c r="D9" s="7" t="s">
        <v>230</v>
      </c>
      <c r="E9" s="49">
        <v>9.7</v>
      </c>
      <c r="F9" s="63">
        <f>IF(E9=0,0,IF(ISNUMBER(MATCH(E9,'DB'!$B$2:$B$201,-1))=TRUE,MATCH(E9,'DB'!$B$2:$B$201,-1),0))</f>
        <v>56</v>
      </c>
      <c r="G9" s="64"/>
      <c r="H9" s="63">
        <f>IF(G9=0,0,IF(ISNUMBER(MATCH(G9,'DB'!$C$2:$C$201,1))=TRUE,MATCH(G9,'DB'!$C$2:$C$201,1),0))</f>
        <v>0</v>
      </c>
      <c r="I9" s="65">
        <v>4.07</v>
      </c>
      <c r="J9" s="63">
        <f>IF(I9=0,0,IF(ISNUMBER(MATCH(I9,'DB'!$D$2:$D$201,1))=TRUE,MATCH(I9,'DB'!$D$2:$D$201,1),0))</f>
        <v>58</v>
      </c>
      <c r="K9" s="66">
        <v>22</v>
      </c>
      <c r="L9" s="63">
        <f>IF(K9=0,0,IF(ISNUMBER(MATCH(K9,'DB'!$E$2:$E$201,1))=TRUE,MATCH(K9,'DB'!$E$2:$E$201,1),0))</f>
        <v>28</v>
      </c>
      <c r="M9" s="66" t="s">
        <v>389</v>
      </c>
      <c r="N9" s="67">
        <f>IF(ISNUMBER(MATCH(M9,'DB'!$F$2:$F$201,-1))=TRUE,MATCH(M9,'DB'!$F$2:$F$201,-1),0)</f>
        <v>50</v>
      </c>
      <c r="O9" s="68">
        <f t="shared" si="0"/>
        <v>192</v>
      </c>
    </row>
    <row r="10" spans="1:15" ht="15.75" thickTop="1">
      <c r="A10" s="105" t="s">
        <v>226</v>
      </c>
      <c r="B10" s="105" t="s">
        <v>227</v>
      </c>
      <c r="C10" s="84">
        <v>39083</v>
      </c>
      <c r="D10" s="11" t="s">
        <v>230</v>
      </c>
      <c r="E10" s="47">
        <v>10.14</v>
      </c>
      <c r="F10" s="69">
        <f>IF(E10=0,0,IF(ISNUMBER(MATCH(E10,'DB'!$B$2:$B$201,-1))=TRUE,MATCH(E10,'DB'!$B$2:$B$201,-1),0))</f>
        <v>45</v>
      </c>
      <c r="G10" s="70"/>
      <c r="H10" s="69">
        <f>IF(G10=0,0,IF(ISNUMBER(MATCH(G10,'DB'!$C$2:$C$201,1))=TRUE,MATCH(G10,'DB'!$C$2:$C$201,1),0))</f>
        <v>0</v>
      </c>
      <c r="I10" s="110">
        <v>3.93</v>
      </c>
      <c r="J10" s="69">
        <f>IF(I10=0,0,IF(ISNUMBER(MATCH(I10,'DB'!$D$2:$D$201,1))=TRUE,MATCH(I10,'DB'!$D$2:$D$201,1),0))</f>
        <v>51</v>
      </c>
      <c r="K10" s="111">
        <v>29.5</v>
      </c>
      <c r="L10" s="69">
        <f>IF(K10=0,0,IF(ISNUMBER(MATCH(K10,'DB'!$E$2:$E$201,1))=TRUE,MATCH(K10,'DB'!$E$2:$E$201,1),0))</f>
        <v>45</v>
      </c>
      <c r="M10" s="112" t="s">
        <v>387</v>
      </c>
      <c r="N10" s="73">
        <f>IF(ISNUMBER(MATCH(M10,'DB'!$F$2:$F$201,-1))=TRUE,MATCH(M10,'DB'!$F$2:$F$201,-1),0)</f>
        <v>42</v>
      </c>
      <c r="O10" s="74">
        <f t="shared" si="0"/>
        <v>183</v>
      </c>
    </row>
    <row r="11" spans="1:15" ht="12.75">
      <c r="A11" s="35"/>
      <c r="B11" s="36"/>
      <c r="C11" s="37"/>
      <c r="D11" s="8"/>
      <c r="E11" s="48"/>
      <c r="F11" s="19">
        <f>IF(E11=0,0,IF(ISNUMBER(MATCH(E11,'DB'!$B$2:$B$201,-1))=TRUE,MATCH(E11,'DB'!$B$2:$B$201,-1),0))</f>
        <v>0</v>
      </c>
      <c r="G11" s="52"/>
      <c r="H11" s="19">
        <f>IF(G11=0,0,IF(ISNUMBER(MATCH(G11,'DB'!$C$2:$C$201,1))=TRUE,MATCH(G11,'DB'!$C$2:$C$201,1),0))</f>
        <v>0</v>
      </c>
      <c r="I11" s="48"/>
      <c r="J11" s="19">
        <f>IF(I11=0,0,IF(ISNUMBER(MATCH(I11,'DB'!$D$2:$D$201,1))=TRUE,MATCH(I11,'DB'!$D$2:$D$201,1),0))</f>
        <v>0</v>
      </c>
      <c r="K11" s="3"/>
      <c r="L11" s="19">
        <f>IF(K11=0,0,IF(ISNUMBER(MATCH(K11,'DB'!$E$2:$E$201,1))=TRUE,MATCH(K11,'DB'!$E$2:$E$201,1),0))</f>
        <v>0</v>
      </c>
      <c r="M11" s="3"/>
      <c r="N11" s="20">
        <f>IF(ISNUMBER(MATCH(M11,'DB'!$F$2:$F$201,-1))=TRUE,MATCH(M11,'DB'!$F$2:$F$201,-1),0)</f>
        <v>0</v>
      </c>
      <c r="O11" s="21">
        <f t="shared" si="0"/>
        <v>0</v>
      </c>
    </row>
    <row r="12" spans="1:15" ht="12.75">
      <c r="A12" s="35"/>
      <c r="B12" s="36"/>
      <c r="C12" s="37"/>
      <c r="D12" s="8"/>
      <c r="E12" s="48"/>
      <c r="F12" s="19">
        <f>IF(E12=0,0,IF(ISNUMBER(MATCH(E12,'DB'!$B$2:$B$201,-1))=TRUE,MATCH(E12,'DB'!$B$2:$B$201,-1),0))</f>
        <v>0</v>
      </c>
      <c r="G12" s="52"/>
      <c r="H12" s="19">
        <f>IF(G12=0,0,IF(ISNUMBER(MATCH(G12,'DB'!$C$2:$C$201,1))=TRUE,MATCH(G12,'DB'!$C$2:$C$201,1),0))</f>
        <v>0</v>
      </c>
      <c r="I12" s="48"/>
      <c r="J12" s="19">
        <f>IF(I12=0,0,IF(ISNUMBER(MATCH(I12,'DB'!$D$2:$D$201,1))=TRUE,MATCH(I12,'DB'!$D$2:$D$201,1),0))</f>
        <v>0</v>
      </c>
      <c r="K12" s="3"/>
      <c r="L12" s="19">
        <f>IF(K12=0,0,IF(ISNUMBER(MATCH(K12,'DB'!$E$2:$E$201,1))=TRUE,MATCH(K12,'DB'!$E$2:$E$201,1),0))</f>
        <v>0</v>
      </c>
      <c r="M12" s="3"/>
      <c r="N12" s="20">
        <f>IF(ISNUMBER(MATCH(M12,'DB'!$F$2:$F$201,-1))=TRUE,MATCH(M12,'DB'!$F$2:$F$201,-1),0)</f>
        <v>0</v>
      </c>
      <c r="O12" s="21">
        <f t="shared" si="0"/>
        <v>0</v>
      </c>
    </row>
    <row r="13" spans="1:15" ht="13.5" thickBot="1">
      <c r="A13" s="44"/>
      <c r="B13" s="45"/>
      <c r="C13" s="46"/>
      <c r="D13" s="9"/>
      <c r="E13" s="50"/>
      <c r="F13" s="24">
        <f>IF(E13=0,0,IF(ISNUMBER(MATCH(E13,'DB'!$B$2:$B$201,-1))=TRUE,MATCH(E13,'DB'!$B$2:$B$201,-1),0))</f>
        <v>0</v>
      </c>
      <c r="G13" s="53"/>
      <c r="H13" s="24">
        <f>IF(G13=0,0,IF(ISNUMBER(MATCH(G13,'DB'!$C$2:$C$201,1))=TRUE,MATCH(G13,'DB'!$C$2:$C$201,1),0))</f>
        <v>0</v>
      </c>
      <c r="I13" s="50"/>
      <c r="J13" s="24">
        <f>IF(I13=0,0,IF(ISNUMBER(MATCH(I13,'DB'!$D$2:$D$201,1))=TRUE,MATCH(I13,'DB'!$D$2:$D$201,1),0))</f>
        <v>0</v>
      </c>
      <c r="K13" s="4"/>
      <c r="L13" s="24">
        <f>IF(K13=0,0,IF(ISNUMBER(MATCH(K13,'DB'!$E$2:$E$201,1))=TRUE,MATCH(K13,'DB'!$E$2:$E$201,1),0))</f>
        <v>0</v>
      </c>
      <c r="M13" s="4"/>
      <c r="N13" s="25">
        <f>IF(ISNUMBER(MATCH(M13,'DB'!$F$2:$F$201,-1))=TRUE,MATCH(M13,'DB'!$F$2:$F$201,-1),0)</f>
        <v>0</v>
      </c>
      <c r="O13" s="26">
        <f t="shared" si="0"/>
        <v>0</v>
      </c>
    </row>
    <row r="14" spans="1:15" ht="14.25" thickBot="1" thickTop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4.25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16" t="s">
        <v>215</v>
      </c>
      <c r="N15" s="117"/>
      <c r="O15" s="28">
        <f>SUM(O5:O9)</f>
        <v>1096</v>
      </c>
    </row>
    <row r="16" spans="1:15" ht="13.5" thickTop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7"/>
      <c r="L19" s="13"/>
      <c r="M19" s="13"/>
      <c r="N19" s="13"/>
      <c r="O19" s="13"/>
    </row>
    <row r="20" spans="1:15" ht="14.25" thickBot="1" thickTop="1">
      <c r="A20" s="12" t="s">
        <v>0</v>
      </c>
      <c r="B20" s="12" t="s">
        <v>2</v>
      </c>
      <c r="C20" s="12" t="s">
        <v>217</v>
      </c>
      <c r="D20" s="12" t="s">
        <v>1</v>
      </c>
      <c r="E20" s="12" t="s">
        <v>7</v>
      </c>
      <c r="F20" s="12" t="s">
        <v>3</v>
      </c>
      <c r="G20" s="12" t="s">
        <v>4</v>
      </c>
      <c r="H20" s="12" t="s">
        <v>3</v>
      </c>
      <c r="I20" s="12" t="s">
        <v>5</v>
      </c>
      <c r="J20" s="12" t="s">
        <v>3</v>
      </c>
      <c r="K20" s="12" t="s">
        <v>6</v>
      </c>
      <c r="L20" s="12" t="s">
        <v>3</v>
      </c>
      <c r="M20" s="12" t="s">
        <v>13</v>
      </c>
      <c r="N20" s="12" t="s">
        <v>3</v>
      </c>
      <c r="O20" s="12" t="s">
        <v>8</v>
      </c>
    </row>
    <row r="21" spans="1:15" ht="16.5" thickBot="1" thickTop="1">
      <c r="A21" s="85" t="s">
        <v>232</v>
      </c>
      <c r="B21" s="85" t="s">
        <v>233</v>
      </c>
      <c r="C21" s="86">
        <v>38485</v>
      </c>
      <c r="D21" s="7" t="s">
        <v>240</v>
      </c>
      <c r="E21" s="47">
        <v>8.87</v>
      </c>
      <c r="F21" s="14">
        <f>IF(E21=0,0,IF(ISNUMBER(MATCH(E21,'DB'!$B$2:$B$201,-1))=TRUE,MATCH(E21,'DB'!$B$2:$B$201,-1),0))</f>
        <v>84</v>
      </c>
      <c r="G21" s="51"/>
      <c r="H21" s="14">
        <f>IF(G21=0,0,IF(ISNUMBER(MATCH(G21,'DB'!$C$2:$C$201,1))=TRUE,MATCH(G21,'DB'!$C$2:$C$201,1),0))</f>
        <v>0</v>
      </c>
      <c r="I21" s="54">
        <v>4.35</v>
      </c>
      <c r="J21" s="14">
        <f>IF(I21=0,0,IF(ISNUMBER(MATCH(I21,'DB'!$D$2:$D$201,1))=TRUE,MATCH(I21,'DB'!$D$2:$D$201,1),0))</f>
        <v>72</v>
      </c>
      <c r="K21" s="2">
        <v>27.5</v>
      </c>
      <c r="L21" s="14">
        <f>IF(K21=0,0,IF(ISNUMBER(MATCH(K21,'DB'!$E$2:$E$201,1))=TRUE,MATCH(K21,'DB'!$E$2:$E$201,1),0))</f>
        <v>40</v>
      </c>
      <c r="M21" s="2" t="s">
        <v>339</v>
      </c>
      <c r="N21" s="15">
        <f>IF(ISNUMBER(MATCH(M21,'DB'!$F$2:$F$201,-1))=TRUE,MATCH(M21,'DB'!$F$2:$F$201,-1),0)</f>
        <v>74</v>
      </c>
      <c r="O21" s="21">
        <f aca="true" t="shared" si="1" ref="O21:O29">SUM(F21,H21,J21,L21,N21)</f>
        <v>270</v>
      </c>
    </row>
    <row r="22" spans="1:15" ht="16.5" thickBot="1" thickTop="1">
      <c r="A22" s="85" t="s">
        <v>234</v>
      </c>
      <c r="B22" s="85" t="s">
        <v>235</v>
      </c>
      <c r="C22" s="86">
        <v>38353</v>
      </c>
      <c r="D22" s="7" t="s">
        <v>240</v>
      </c>
      <c r="E22" s="48">
        <v>8.92</v>
      </c>
      <c r="F22" s="19">
        <f>IF(E22=0,0,IF(ISNUMBER(MATCH(E22,'DB'!$B$2:$B$201,-1))=TRUE,MATCH(E22,'DB'!$B$2:$B$201,-1),0))</f>
        <v>81</v>
      </c>
      <c r="G22" s="52"/>
      <c r="H22" s="19">
        <f>IF(G22=0,0,IF(ISNUMBER(MATCH(G22,'DB'!$C$2:$C$201,1))=TRUE,MATCH(G22,'DB'!$C$2:$C$201,1),0))</f>
        <v>0</v>
      </c>
      <c r="I22" s="48">
        <v>3.95</v>
      </c>
      <c r="J22" s="19">
        <f>IF(I22=0,0,IF(ISNUMBER(MATCH(I22,'DB'!$D$2:$D$201,1))=TRUE,MATCH(I22,'DB'!$D$2:$D$201,1),0))</f>
        <v>52</v>
      </c>
      <c r="K22" s="3">
        <v>20</v>
      </c>
      <c r="L22" s="19">
        <f>IF(K22=0,0,IF(ISNUMBER(MATCH(K22,'DB'!$E$2:$E$201,1))=TRUE,MATCH(K22,'DB'!$E$2:$E$201,1),0))</f>
        <v>24</v>
      </c>
      <c r="M22" s="3" t="s">
        <v>340</v>
      </c>
      <c r="N22" s="20">
        <f>IF(ISNUMBER(MATCH(M22,'DB'!$F$2:$F$201,-1))=TRUE,MATCH(M22,'DB'!$F$2:$F$201,-1),0)</f>
        <v>67</v>
      </c>
      <c r="O22" s="21">
        <f t="shared" si="1"/>
        <v>224</v>
      </c>
    </row>
    <row r="23" spans="1:15" ht="16.5" thickBot="1" thickTop="1">
      <c r="A23" s="85" t="s">
        <v>236</v>
      </c>
      <c r="B23" s="85" t="s">
        <v>222</v>
      </c>
      <c r="C23" s="86">
        <v>38353</v>
      </c>
      <c r="D23" s="7" t="s">
        <v>240</v>
      </c>
      <c r="E23" s="48">
        <v>9.47</v>
      </c>
      <c r="F23" s="19">
        <f>IF(E23=0,0,IF(ISNUMBER(MATCH(E23,'DB'!$B$2:$B$201,-1))=TRUE,MATCH(E23,'DB'!$B$2:$B$201,-1),0))</f>
        <v>62</v>
      </c>
      <c r="G23" s="52"/>
      <c r="H23" s="19">
        <f>IF(G23=0,0,IF(ISNUMBER(MATCH(G23,'DB'!$C$2:$C$201,1))=TRUE,MATCH(G23,'DB'!$C$2:$C$201,1),0))</f>
        <v>0</v>
      </c>
      <c r="I23" s="55">
        <v>4.02</v>
      </c>
      <c r="J23" s="19">
        <f>IF(I23=0,0,IF(ISNUMBER(MATCH(I23,'DB'!$D$2:$D$201,1))=TRUE,MATCH(I23,'DB'!$D$2:$D$201,1),0))</f>
        <v>55</v>
      </c>
      <c r="K23" s="5">
        <v>25.5</v>
      </c>
      <c r="L23" s="19">
        <f>IF(K23=0,0,IF(ISNUMBER(MATCH(K23,'DB'!$E$2:$E$201,1))=TRUE,MATCH(K23,'DB'!$E$2:$E$201,1),0))</f>
        <v>35</v>
      </c>
      <c r="M23" s="6" t="s">
        <v>341</v>
      </c>
      <c r="N23" s="20">
        <f>IF(ISNUMBER(MATCH(M23,'DB'!$F$2:$F$201,-1))=TRUE,MATCH(M23,'DB'!$F$2:$F$201,-1),0)</f>
        <v>49</v>
      </c>
      <c r="O23" s="21">
        <f t="shared" si="1"/>
        <v>201</v>
      </c>
    </row>
    <row r="24" spans="1:15" ht="16.5" thickBot="1" thickTop="1">
      <c r="A24" s="85" t="s">
        <v>237</v>
      </c>
      <c r="B24" s="85" t="s">
        <v>238</v>
      </c>
      <c r="C24" s="86">
        <v>38607</v>
      </c>
      <c r="D24" s="7" t="s">
        <v>240</v>
      </c>
      <c r="E24" s="48">
        <v>9.24</v>
      </c>
      <c r="F24" s="19">
        <f>IF(E24=0,0,IF(ISNUMBER(MATCH(E24,'DB'!$B$2:$B$201,-1))=TRUE,MATCH(E24,'DB'!$B$2:$B$201,-1),0))</f>
        <v>69</v>
      </c>
      <c r="G24" s="52"/>
      <c r="H24" s="19">
        <f>IF(G24=0,0,IF(ISNUMBER(MATCH(G24,'DB'!$C$2:$C$201,1))=TRUE,MATCH(G24,'DB'!$C$2:$C$201,1),0))</f>
        <v>0</v>
      </c>
      <c r="I24" s="55">
        <v>4</v>
      </c>
      <c r="J24" s="19">
        <f>IF(I24=0,0,IF(ISNUMBER(MATCH(I24,'DB'!$D$2:$D$201,1))=TRUE,MATCH(I24,'DB'!$D$2:$D$201,1),0))</f>
        <v>54</v>
      </c>
      <c r="K24" s="5">
        <v>16</v>
      </c>
      <c r="L24" s="19">
        <f>IF(K24=0,0,IF(ISNUMBER(MATCH(K24,'DB'!$E$2:$E$201,1))=TRUE,MATCH(K24,'DB'!$E$2:$E$201,1),0))</f>
        <v>16</v>
      </c>
      <c r="M24" s="6" t="s">
        <v>342</v>
      </c>
      <c r="N24" s="20">
        <f>IF(ISNUMBER(MATCH(M24,'DB'!$F$2:$F$201,-1))=TRUE,MATCH(M24,'DB'!$F$2:$F$201,-1),0)</f>
        <v>66</v>
      </c>
      <c r="O24" s="21">
        <f t="shared" si="1"/>
        <v>205</v>
      </c>
    </row>
    <row r="25" spans="1:15" ht="16.5" thickBot="1" thickTop="1">
      <c r="A25" s="85" t="s">
        <v>239</v>
      </c>
      <c r="B25" s="85" t="s">
        <v>233</v>
      </c>
      <c r="C25" s="86">
        <v>38353</v>
      </c>
      <c r="D25" s="7" t="s">
        <v>240</v>
      </c>
      <c r="E25" s="49">
        <v>9.5</v>
      </c>
      <c r="F25" s="63">
        <f>IF(E25=0,0,IF(ISNUMBER(MATCH(E25,'DB'!$B$2:$B$201,-1))=TRUE,MATCH(E25,'DB'!$B$2:$B$201,-1),0))</f>
        <v>61</v>
      </c>
      <c r="G25" s="64"/>
      <c r="H25" s="63">
        <f>IF(G25=0,0,IF(ISNUMBER(MATCH(G25,'DB'!$C$2:$C$201,1))=TRUE,MATCH(G25,'DB'!$C$2:$C$201,1),0))</f>
        <v>0</v>
      </c>
      <c r="I25" s="65">
        <v>4.15</v>
      </c>
      <c r="J25" s="63">
        <f>IF(I25=0,0,IF(ISNUMBER(MATCH(I25,'DB'!$D$2:$D$201,1))=TRUE,MATCH(I25,'DB'!$D$2:$D$201,1),0))</f>
        <v>62</v>
      </c>
      <c r="K25" s="66">
        <v>28</v>
      </c>
      <c r="L25" s="63">
        <f>IF(K25=0,0,IF(ISNUMBER(MATCH(K25,'DB'!$E$2:$E$201,1))=TRUE,MATCH(K25,'DB'!$E$2:$E$201,1),0))</f>
        <v>41</v>
      </c>
      <c r="M25" s="66" t="s">
        <v>343</v>
      </c>
      <c r="N25" s="67">
        <f>IF(ISNUMBER(MATCH(M25,'DB'!$F$2:$F$201,-1))=TRUE,MATCH(M25,'DB'!$F$2:$F$201,-1),0)</f>
        <v>34</v>
      </c>
      <c r="O25" s="68">
        <f t="shared" si="1"/>
        <v>198</v>
      </c>
    </row>
    <row r="26" spans="1:15" ht="16.5" thickBot="1" thickTop="1">
      <c r="A26" s="85"/>
      <c r="B26" s="85"/>
      <c r="C26" s="86"/>
      <c r="D26" s="7"/>
      <c r="E26" s="47"/>
      <c r="F26" s="69">
        <f>IF(E26=0,0,IF(ISNUMBER(MATCH(E26,'DB'!$B$2:$B$201,-1))=TRUE,MATCH(E26,'DB'!$B$2:$B$201,-1),0))</f>
        <v>0</v>
      </c>
      <c r="G26" s="70"/>
      <c r="H26" s="69">
        <f>IF(G26=0,0,IF(ISNUMBER(MATCH(G26,'DB'!$C$2:$C$201,1))=TRUE,MATCH(G26,'DB'!$C$2:$C$201,1),0))</f>
        <v>0</v>
      </c>
      <c r="I26" s="71"/>
      <c r="J26" s="69">
        <f>IF(I26=0,0,IF(ISNUMBER(MATCH(I26,'DB'!$D$2:$D$201,1))=TRUE,MATCH(I26,'DB'!$D$2:$D$201,1),0))</f>
        <v>0</v>
      </c>
      <c r="K26" s="72"/>
      <c r="L26" s="69">
        <f>IF(K26=0,0,IF(ISNUMBER(MATCH(K26,'DB'!$E$2:$E$201,1))=TRUE,MATCH(K26,'DB'!$E$2:$E$201,1),0))</f>
        <v>0</v>
      </c>
      <c r="M26" s="72"/>
      <c r="N26" s="73">
        <f>IF(ISNUMBER(MATCH(M26,'DB'!$F$2:$F$201,-1))=TRUE,MATCH(M26,'DB'!$F$2:$F$201,-1),0)</f>
        <v>0</v>
      </c>
      <c r="O26" s="74">
        <f t="shared" si="1"/>
        <v>0</v>
      </c>
    </row>
    <row r="27" spans="4:15" ht="13.5" thickTop="1">
      <c r="D27" s="7"/>
      <c r="E27" s="48"/>
      <c r="F27" s="19">
        <f>IF(E27=0,0,IF(ISNUMBER(MATCH(E27,'DB'!$B$2:$B$201,-1))=TRUE,MATCH(E27,'DB'!$B$2:$B$201,-1),0))</f>
        <v>0</v>
      </c>
      <c r="G27" s="52"/>
      <c r="H27" s="19">
        <f>IF(G27=0,0,IF(ISNUMBER(MATCH(G27,'DB'!$C$2:$C$201,1))=TRUE,MATCH(G27,'DB'!$C$2:$C$201,1),0))</f>
        <v>0</v>
      </c>
      <c r="I27" s="48"/>
      <c r="J27" s="19">
        <f>IF(I27=0,0,IF(ISNUMBER(MATCH(I27,'DB'!$D$2:$D$201,1))=TRUE,MATCH(I27,'DB'!$D$2:$D$201,1),0))</f>
        <v>0</v>
      </c>
      <c r="K27" s="3"/>
      <c r="L27" s="19">
        <f>IF(K27=0,0,IF(ISNUMBER(MATCH(K27,'DB'!$E$2:$E$201,1))=TRUE,MATCH(K27,'DB'!$E$2:$E$201,1),0))</f>
        <v>0</v>
      </c>
      <c r="M27" s="3"/>
      <c r="N27" s="20">
        <f>IF(ISNUMBER(MATCH(M27,'DB'!$F$2:$F$201,-1))=TRUE,MATCH(M27,'DB'!$F$2:$F$201,-1),0)</f>
        <v>0</v>
      </c>
      <c r="O27" s="21">
        <f t="shared" si="1"/>
        <v>0</v>
      </c>
    </row>
    <row r="28" spans="1:15" ht="12.75">
      <c r="A28" s="35"/>
      <c r="B28" s="36"/>
      <c r="C28" s="37"/>
      <c r="D28" s="8"/>
      <c r="E28" s="48"/>
      <c r="F28" s="19">
        <f>IF(E28=0,0,IF(ISNUMBER(MATCH(E28,'DB'!$B$2:$B$201,-1))=TRUE,MATCH(E28,'DB'!$B$2:$B$201,-1),0))</f>
        <v>0</v>
      </c>
      <c r="G28" s="52"/>
      <c r="H28" s="19">
        <f>IF(G28=0,0,IF(ISNUMBER(MATCH(G28,'DB'!$C$2:$C$201,1))=TRUE,MATCH(G28,'DB'!$C$2:$C$201,1),0))</f>
        <v>0</v>
      </c>
      <c r="I28" s="48"/>
      <c r="J28" s="19">
        <f>IF(I28=0,0,IF(ISNUMBER(MATCH(I28,'DB'!$D$2:$D$201,1))=TRUE,MATCH(I28,'DB'!$D$2:$D$201,1),0))</f>
        <v>0</v>
      </c>
      <c r="K28" s="3"/>
      <c r="L28" s="19">
        <f>IF(K28=0,0,IF(ISNUMBER(MATCH(K28,'DB'!$E$2:$E$201,1))=TRUE,MATCH(K28,'DB'!$E$2:$E$201,1),0))</f>
        <v>0</v>
      </c>
      <c r="M28" s="3"/>
      <c r="N28" s="20">
        <f>IF(ISNUMBER(MATCH(M28,'DB'!$F$2:$F$201,-1))=TRUE,MATCH(M28,'DB'!$F$2:$F$201,-1),0)</f>
        <v>0</v>
      </c>
      <c r="O28" s="21">
        <f t="shared" si="1"/>
        <v>0</v>
      </c>
    </row>
    <row r="29" spans="1:15" ht="13.5" thickBot="1">
      <c r="A29" s="44"/>
      <c r="B29" s="45"/>
      <c r="C29" s="46"/>
      <c r="D29" s="9"/>
      <c r="E29" s="50"/>
      <c r="F29" s="24">
        <f>IF(E29=0,0,IF(ISNUMBER(MATCH(E29,'DB'!$B$2:$B$201,-1))=TRUE,MATCH(E29,'DB'!$B$2:$B$201,-1),0))</f>
        <v>0</v>
      </c>
      <c r="G29" s="53"/>
      <c r="H29" s="24">
        <f>IF(G29=0,0,IF(ISNUMBER(MATCH(G29,'DB'!$C$2:$C$201,1))=TRUE,MATCH(G29,'DB'!$C$2:$C$201,1),0))</f>
        <v>0</v>
      </c>
      <c r="I29" s="50"/>
      <c r="J29" s="24">
        <f>IF(I29=0,0,IF(ISNUMBER(MATCH(I29,'DB'!$D$2:$D$201,1))=TRUE,MATCH(I29,'DB'!$D$2:$D$201,1),0))</f>
        <v>0</v>
      </c>
      <c r="K29" s="4"/>
      <c r="L29" s="24">
        <f>IF(K29=0,0,IF(ISNUMBER(MATCH(K29,'DB'!$E$2:$E$201,1))=TRUE,MATCH(K29,'DB'!$E$2:$E$201,1),0))</f>
        <v>0</v>
      </c>
      <c r="M29" s="4"/>
      <c r="N29" s="25">
        <f>IF(ISNUMBER(MATCH(M29,'DB'!$F$2:$F$201,-1))=TRUE,MATCH(M29,'DB'!$F$2:$F$201,-1),0)</f>
        <v>0</v>
      </c>
      <c r="O29" s="26">
        <f t="shared" si="1"/>
        <v>0</v>
      </c>
    </row>
    <row r="30" spans="1:15" ht="14.25" thickBot="1" thickTop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4.25" thickBot="1" thickTop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16" t="s">
        <v>215</v>
      </c>
      <c r="N31" s="117"/>
      <c r="O31" s="28">
        <f>SUM(O21:O25)</f>
        <v>1098</v>
      </c>
    </row>
    <row r="32" spans="1:15" ht="13.5" thickTop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7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7"/>
      <c r="L37" s="13"/>
      <c r="M37" s="13"/>
      <c r="N37" s="13"/>
      <c r="O37" s="13"/>
    </row>
    <row r="38" spans="1:15" ht="14.25" thickBot="1" thickTop="1">
      <c r="A38" s="12" t="s">
        <v>0</v>
      </c>
      <c r="B38" s="12" t="s">
        <v>2</v>
      </c>
      <c r="C38" s="12" t="s">
        <v>217</v>
      </c>
      <c r="D38" s="12" t="s">
        <v>1</v>
      </c>
      <c r="E38" s="12" t="s">
        <v>7</v>
      </c>
      <c r="F38" s="12" t="s">
        <v>3</v>
      </c>
      <c r="G38" s="12" t="s">
        <v>4</v>
      </c>
      <c r="H38" s="12" t="s">
        <v>3</v>
      </c>
      <c r="I38" s="12" t="s">
        <v>5</v>
      </c>
      <c r="J38" s="12" t="s">
        <v>3</v>
      </c>
      <c r="K38" s="12" t="s">
        <v>6</v>
      </c>
      <c r="L38" s="12" t="s">
        <v>3</v>
      </c>
      <c r="M38" s="12" t="s">
        <v>13</v>
      </c>
      <c r="N38" s="12" t="s">
        <v>3</v>
      </c>
      <c r="O38" s="12" t="s">
        <v>8</v>
      </c>
    </row>
    <row r="39" spans="1:15" ht="16.5" thickBot="1" thickTop="1">
      <c r="A39" s="87" t="s">
        <v>247</v>
      </c>
      <c r="B39" s="87" t="s">
        <v>248</v>
      </c>
      <c r="C39" s="88">
        <v>38718</v>
      </c>
      <c r="D39" s="7" t="s">
        <v>252</v>
      </c>
      <c r="E39" s="47">
        <v>8.9</v>
      </c>
      <c r="F39" s="14">
        <f>IF(E39=0,0,IF(ISNUMBER(MATCH(E39,'DB'!$B$2:$B$201,-1))=TRUE,MATCH(E39,'DB'!$B$2:$B$201,-1),0))</f>
        <v>82</v>
      </c>
      <c r="G39" s="51"/>
      <c r="H39" s="14">
        <f>IF(G39=0,0,IF(ISNUMBER(MATCH(G39,'DB'!$C$2:$C$201,1))=TRUE,MATCH(G39,'DB'!$C$2:$C$201,1),0))</f>
        <v>0</v>
      </c>
      <c r="I39" s="107">
        <v>4.08</v>
      </c>
      <c r="J39" s="14">
        <f>IF(I39=0,0,IF(ISNUMBER(MATCH(I39,'DB'!$D$2:$D$201,1))=TRUE,MATCH(I39,'DB'!$D$2:$D$201,1),0))</f>
        <v>58</v>
      </c>
      <c r="K39" s="108">
        <v>43.5</v>
      </c>
      <c r="L39" s="14">
        <f>IF(K39=0,0,IF(ISNUMBER(MATCH(K39,'DB'!$E$2:$E$201,1))=TRUE,MATCH(K39,'DB'!$E$2:$E$201,1),0))</f>
        <v>82</v>
      </c>
      <c r="M39" s="109" t="s">
        <v>364</v>
      </c>
      <c r="N39" s="15">
        <f>IF(ISNUMBER(MATCH(M39,'DB'!$F$2:$F$201,-1))=TRUE,MATCH(M39,'DB'!$F$2:$F$201,-1),0)</f>
        <v>39</v>
      </c>
      <c r="O39" s="21">
        <f aca="true" t="shared" si="2" ref="O39:O47">SUM(F39,H39,J39,L39,N39)</f>
        <v>261</v>
      </c>
    </row>
    <row r="40" spans="1:15" ht="16.5" thickBot="1" thickTop="1">
      <c r="A40" s="87" t="s">
        <v>251</v>
      </c>
      <c r="B40" s="87" t="s">
        <v>231</v>
      </c>
      <c r="C40" s="88">
        <v>38353</v>
      </c>
      <c r="D40" s="7" t="s">
        <v>252</v>
      </c>
      <c r="E40" s="48">
        <v>8.98</v>
      </c>
      <c r="F40" s="19">
        <f>IF(E40=0,0,IF(ISNUMBER(MATCH(E40,'DB'!$B$2:$B$201,-1))=TRUE,MATCH(E40,'DB'!$B$2:$B$201,-1),0))</f>
        <v>78</v>
      </c>
      <c r="G40" s="52"/>
      <c r="H40" s="19">
        <f>IF(G40=0,0,IF(ISNUMBER(MATCH(G40,'DB'!$C$2:$C$201,1))=TRUE,MATCH(G40,'DB'!$C$2:$C$201,1),0))</f>
        <v>0</v>
      </c>
      <c r="I40" s="48">
        <v>4.38</v>
      </c>
      <c r="J40" s="19">
        <f>IF(I40=0,0,IF(ISNUMBER(MATCH(I40,'DB'!$D$2:$D$201,1))=TRUE,MATCH(I40,'DB'!$D$2:$D$201,1),0))</f>
        <v>73</v>
      </c>
      <c r="K40" s="3">
        <v>36.5</v>
      </c>
      <c r="L40" s="19">
        <f>IF(K40=0,0,IF(ISNUMBER(MATCH(K40,'DB'!$E$2:$E$201,1))=TRUE,MATCH(K40,'DB'!$E$2:$E$201,1),0))</f>
        <v>63</v>
      </c>
      <c r="M40" s="3" t="s">
        <v>366</v>
      </c>
      <c r="N40" s="20">
        <f>IF(ISNUMBER(MATCH(M40,'DB'!$F$2:$F$201,-1))=TRUE,MATCH(M40,'DB'!$F$2:$F$201,-1),0)</f>
        <v>41</v>
      </c>
      <c r="O40" s="21">
        <f t="shared" si="2"/>
        <v>255</v>
      </c>
    </row>
    <row r="41" spans="1:15" ht="16.5" thickBot="1" thickTop="1">
      <c r="A41" s="87" t="s">
        <v>241</v>
      </c>
      <c r="B41" s="87" t="s">
        <v>242</v>
      </c>
      <c r="C41" s="88">
        <v>38718</v>
      </c>
      <c r="D41" s="7" t="s">
        <v>252</v>
      </c>
      <c r="E41" s="48">
        <v>9.45</v>
      </c>
      <c r="F41" s="19">
        <f>IF(E41=0,0,IF(ISNUMBER(MATCH(E41,'DB'!$B$2:$B$201,-1))=TRUE,MATCH(E41,'DB'!$B$2:$B$201,-1),0))</f>
        <v>62</v>
      </c>
      <c r="G41" s="52"/>
      <c r="H41" s="19">
        <f>IF(G41=0,0,IF(ISNUMBER(MATCH(G41,'DB'!$C$2:$C$201,1))=TRUE,MATCH(G41,'DB'!$C$2:$C$201,1),0))</f>
        <v>0</v>
      </c>
      <c r="I41" s="48">
        <v>4.1</v>
      </c>
      <c r="J41" s="19">
        <f>IF(I41=0,0,IF(ISNUMBER(MATCH(I41,'DB'!$D$2:$D$201,1))=TRUE,MATCH(I41,'DB'!$D$2:$D$201,1),0))</f>
        <v>59</v>
      </c>
      <c r="K41" s="3">
        <v>36</v>
      </c>
      <c r="L41" s="19">
        <f>IF(K41=0,0,IF(ISNUMBER(MATCH(K41,'DB'!$E$2:$E$201,1))=TRUE,MATCH(K41,'DB'!$E$2:$E$201,1),0))</f>
        <v>62</v>
      </c>
      <c r="M41" s="3" t="s">
        <v>361</v>
      </c>
      <c r="N41" s="20">
        <f>IF(ISNUMBER(MATCH(M41,'DB'!$F$2:$F$201,-1))=TRUE,MATCH(M41,'DB'!$F$2:$F$201,-1),0)</f>
        <v>62</v>
      </c>
      <c r="O41" s="21">
        <f t="shared" si="2"/>
        <v>245</v>
      </c>
    </row>
    <row r="42" spans="1:15" ht="16.5" thickBot="1" thickTop="1">
      <c r="A42" s="87" t="s">
        <v>249</v>
      </c>
      <c r="B42" s="87" t="s">
        <v>250</v>
      </c>
      <c r="C42" s="88">
        <v>38718</v>
      </c>
      <c r="D42" s="7" t="s">
        <v>252</v>
      </c>
      <c r="E42" s="48">
        <v>9.16</v>
      </c>
      <c r="F42" s="19">
        <f>IF(E42=0,0,IF(ISNUMBER(MATCH(E42,'DB'!$B$2:$B$201,-1))=TRUE,MATCH(E42,'DB'!$B$2:$B$201,-1),0))</f>
        <v>72</v>
      </c>
      <c r="G42" s="52"/>
      <c r="H42" s="19">
        <f>IF(G42=0,0,IF(ISNUMBER(MATCH(G42,'DB'!$C$2:$C$201,1))=TRUE,MATCH(G42,'DB'!$C$2:$C$201,1),0))</f>
        <v>0</v>
      </c>
      <c r="I42" s="48">
        <v>4</v>
      </c>
      <c r="J42" s="19">
        <f>IF(I42=0,0,IF(ISNUMBER(MATCH(I42,'DB'!$D$2:$D$201,1))=TRUE,MATCH(I42,'DB'!$D$2:$D$201,1),0))</f>
        <v>54</v>
      </c>
      <c r="K42" s="3">
        <v>31.5</v>
      </c>
      <c r="L42" s="19">
        <f>IF(K42=0,0,IF(ISNUMBER(MATCH(K42,'DB'!$E$2:$E$201,1))=TRUE,MATCH(K42,'DB'!$E$2:$E$201,1),0))</f>
        <v>51</v>
      </c>
      <c r="M42" s="3" t="s">
        <v>365</v>
      </c>
      <c r="N42" s="20">
        <f>IF(ISNUMBER(MATCH(M42,'DB'!$F$2:$F$201,-1))=TRUE,MATCH(M42,'DB'!$F$2:$F$201,-1),0)</f>
        <v>67</v>
      </c>
      <c r="O42" s="21">
        <f t="shared" si="2"/>
        <v>244</v>
      </c>
    </row>
    <row r="43" spans="1:15" ht="16.5" thickBot="1" thickTop="1">
      <c r="A43" s="87" t="s">
        <v>243</v>
      </c>
      <c r="B43" s="87" t="s">
        <v>244</v>
      </c>
      <c r="C43" s="88">
        <v>38353</v>
      </c>
      <c r="D43" s="7" t="s">
        <v>252</v>
      </c>
      <c r="E43" s="49">
        <v>9.25</v>
      </c>
      <c r="F43" s="63">
        <f>IF(E43=0,0,IF(ISNUMBER(MATCH(E43,'DB'!$B$2:$B$201,-1))=TRUE,MATCH(E43,'DB'!$B$2:$B$201,-1),0))</f>
        <v>69</v>
      </c>
      <c r="G43" s="64"/>
      <c r="H43" s="63">
        <f>IF(G43=0,0,IF(ISNUMBER(MATCH(G43,'DB'!$C$2:$C$201,1))=TRUE,MATCH(G43,'DB'!$C$2:$C$201,1),0))</f>
        <v>0</v>
      </c>
      <c r="I43" s="65">
        <v>3.88</v>
      </c>
      <c r="J43" s="63">
        <f>IF(I43=0,0,IF(ISNUMBER(MATCH(I43,'DB'!$D$2:$D$201,1))=TRUE,MATCH(I43,'DB'!$D$2:$D$201,1),0))</f>
        <v>50</v>
      </c>
      <c r="K43" s="66">
        <v>37.5</v>
      </c>
      <c r="L43" s="63">
        <f>IF(K43=0,0,IF(ISNUMBER(MATCH(K43,'DB'!$E$2:$E$201,1))=TRUE,MATCH(K43,'DB'!$E$2:$E$201,1),0))</f>
        <v>66</v>
      </c>
      <c r="M43" s="66" t="s">
        <v>362</v>
      </c>
      <c r="N43" s="67">
        <f>IF(ISNUMBER(MATCH(M43,'DB'!$F$2:$F$201,-1))=TRUE,MATCH(M43,'DB'!$F$2:$F$201,-1),0)</f>
        <v>41</v>
      </c>
      <c r="O43" s="68">
        <f t="shared" si="2"/>
        <v>226</v>
      </c>
    </row>
    <row r="44" spans="1:15" ht="16.5" thickBot="1" thickTop="1">
      <c r="A44" s="87" t="s">
        <v>245</v>
      </c>
      <c r="B44" s="87" t="s">
        <v>246</v>
      </c>
      <c r="C44" s="88">
        <v>38353</v>
      </c>
      <c r="D44" s="7" t="s">
        <v>252</v>
      </c>
      <c r="E44" s="47">
        <v>9.61</v>
      </c>
      <c r="F44" s="69">
        <f>IF(E44=0,0,IF(ISNUMBER(MATCH(E44,'DB'!$B$2:$B$201,-1))=TRUE,MATCH(E44,'DB'!$B$2:$B$201,-1),0))</f>
        <v>58</v>
      </c>
      <c r="G44" s="70"/>
      <c r="H44" s="69">
        <f>IF(G44=0,0,IF(ISNUMBER(MATCH(G44,'DB'!$C$2:$C$201,1))=TRUE,MATCH(G44,'DB'!$C$2:$C$201,1),0))</f>
        <v>0</v>
      </c>
      <c r="I44" s="110">
        <v>3.35</v>
      </c>
      <c r="J44" s="69">
        <f>IF(I44=0,0,IF(ISNUMBER(MATCH(I44,'DB'!$D$2:$D$201,1))=TRUE,MATCH(I44,'DB'!$D$2:$D$201,1),0))</f>
        <v>32</v>
      </c>
      <c r="K44" s="111">
        <v>31</v>
      </c>
      <c r="L44" s="69">
        <f>IF(K44=0,0,IF(ISNUMBER(MATCH(K44,'DB'!$E$2:$E$201,1))=TRUE,MATCH(K44,'DB'!$E$2:$E$201,1),0))</f>
        <v>49</v>
      </c>
      <c r="M44" s="112" t="s">
        <v>363</v>
      </c>
      <c r="N44" s="73">
        <f>IF(ISNUMBER(MATCH(M44,'DB'!$F$2:$F$201,-1))=TRUE,MATCH(M44,'DB'!$F$2:$F$201,-1),0)</f>
        <v>22</v>
      </c>
      <c r="O44" s="74">
        <f t="shared" si="2"/>
        <v>161</v>
      </c>
    </row>
    <row r="45" spans="4:15" ht="13.5" thickTop="1">
      <c r="D45" s="7"/>
      <c r="E45" s="48"/>
      <c r="F45" s="19">
        <f>IF(E45=0,0,IF(ISNUMBER(MATCH(E45,'DB'!$B$2:$B$201,-1))=TRUE,MATCH(E45,'DB'!$B$2:$B$201,-1),0))</f>
        <v>0</v>
      </c>
      <c r="G45" s="52"/>
      <c r="H45" s="19">
        <f>IF(G45=0,0,IF(ISNUMBER(MATCH(G45,'DB'!$C$2:$C$201,1))=TRUE,MATCH(G45,'DB'!$C$2:$C$201,1),0))</f>
        <v>0</v>
      </c>
      <c r="I45" s="48"/>
      <c r="J45" s="19">
        <f>IF(I45=0,0,IF(ISNUMBER(MATCH(I45,'DB'!$D$2:$D$201,1))=TRUE,MATCH(I45,'DB'!$D$2:$D$201,1),0))</f>
        <v>0</v>
      </c>
      <c r="K45" s="3"/>
      <c r="L45" s="19">
        <f>IF(K45=0,0,IF(ISNUMBER(MATCH(K45,'DB'!$E$2:$E$201,1))=TRUE,MATCH(K45,'DB'!$E$2:$E$201,1),0))</f>
        <v>0</v>
      </c>
      <c r="M45" s="3"/>
      <c r="N45" s="20">
        <f>IF(ISNUMBER(MATCH(M45,'DB'!$F$2:$F$201,-1))=TRUE,MATCH(M45,'DB'!$F$2:$F$201,-1),0)</f>
        <v>0</v>
      </c>
      <c r="O45" s="21">
        <f t="shared" si="2"/>
        <v>0</v>
      </c>
    </row>
    <row r="46" spans="1:15" ht="12.75">
      <c r="A46" s="35"/>
      <c r="B46" s="36"/>
      <c r="C46" s="37"/>
      <c r="D46" s="8"/>
      <c r="E46" s="48"/>
      <c r="F46" s="19">
        <f>IF(E46=0,0,IF(ISNUMBER(MATCH(E46,'DB'!$B$2:$B$201,-1))=TRUE,MATCH(E46,'DB'!$B$2:$B$201,-1),0))</f>
        <v>0</v>
      </c>
      <c r="G46" s="52"/>
      <c r="H46" s="19">
        <f>IF(G46=0,0,IF(ISNUMBER(MATCH(G46,'DB'!$C$2:$C$201,1))=TRUE,MATCH(G46,'DB'!$C$2:$C$201,1),0))</f>
        <v>0</v>
      </c>
      <c r="I46" s="48"/>
      <c r="J46" s="19">
        <f>IF(I46=0,0,IF(ISNUMBER(MATCH(I46,'DB'!$D$2:$D$201,1))=TRUE,MATCH(I46,'DB'!$D$2:$D$201,1),0))</f>
        <v>0</v>
      </c>
      <c r="K46" s="3"/>
      <c r="L46" s="19">
        <f>IF(K46=0,0,IF(ISNUMBER(MATCH(K46,'DB'!$E$2:$E$201,1))=TRUE,MATCH(K46,'DB'!$E$2:$E$201,1),0))</f>
        <v>0</v>
      </c>
      <c r="M46" s="3"/>
      <c r="N46" s="20">
        <f>IF(ISNUMBER(MATCH(M46,'DB'!$F$2:$F$201,-1))=TRUE,MATCH(M46,'DB'!$F$2:$F$201,-1),0)</f>
        <v>0</v>
      </c>
      <c r="O46" s="21">
        <f t="shared" si="2"/>
        <v>0</v>
      </c>
    </row>
    <row r="47" spans="1:15" ht="13.5" thickBot="1">
      <c r="A47" s="44"/>
      <c r="B47" s="45"/>
      <c r="C47" s="46"/>
      <c r="D47" s="9"/>
      <c r="E47" s="50"/>
      <c r="F47" s="24">
        <f>IF(E47=0,0,IF(ISNUMBER(MATCH(E47,'DB'!$B$2:$B$201,-1))=TRUE,MATCH(E47,'DB'!$B$2:$B$201,-1),0))</f>
        <v>0</v>
      </c>
      <c r="G47" s="53"/>
      <c r="H47" s="24">
        <f>IF(G47=0,0,IF(ISNUMBER(MATCH(G47,'DB'!$C$2:$C$201,1))=TRUE,MATCH(G47,'DB'!$C$2:$C$201,1),0))</f>
        <v>0</v>
      </c>
      <c r="I47" s="50"/>
      <c r="J47" s="24">
        <f>IF(I47=0,0,IF(ISNUMBER(MATCH(I47,'DB'!$D$2:$D$201,1))=TRUE,MATCH(I47,'DB'!$D$2:$D$201,1),0))</f>
        <v>0</v>
      </c>
      <c r="K47" s="4"/>
      <c r="L47" s="24">
        <f>IF(K47=0,0,IF(ISNUMBER(MATCH(K47,'DB'!$E$2:$E$201,1))=TRUE,MATCH(K47,'DB'!$E$2:$E$201,1),0))</f>
        <v>0</v>
      </c>
      <c r="M47" s="4"/>
      <c r="N47" s="25">
        <f>IF(ISNUMBER(MATCH(M47,'DB'!$F$2:$F$201,-1))=TRUE,MATCH(M47,'DB'!$F$2:$F$201,-1),0)</f>
        <v>0</v>
      </c>
      <c r="O47" s="26">
        <f t="shared" si="2"/>
        <v>0</v>
      </c>
    </row>
    <row r="48" spans="1:15" ht="14.25" thickBot="1" thickTop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4.25" thickBot="1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16" t="s">
        <v>215</v>
      </c>
      <c r="N49" s="117"/>
      <c r="O49" s="28">
        <f>SUM(O39:O43)</f>
        <v>1231</v>
      </c>
    </row>
    <row r="50" spans="1:15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7"/>
      <c r="N52" s="13"/>
      <c r="O52" s="13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3.5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7"/>
      <c r="L55" s="13"/>
      <c r="M55" s="13"/>
      <c r="N55" s="13"/>
      <c r="O55" s="13"/>
    </row>
    <row r="56" spans="1:15" ht="14.25" thickBot="1" thickTop="1">
      <c r="A56" s="12" t="s">
        <v>0</v>
      </c>
      <c r="B56" s="12" t="s">
        <v>2</v>
      </c>
      <c r="C56" s="12" t="s">
        <v>217</v>
      </c>
      <c r="D56" s="12" t="s">
        <v>1</v>
      </c>
      <c r="E56" s="12" t="s">
        <v>7</v>
      </c>
      <c r="F56" s="12" t="s">
        <v>3</v>
      </c>
      <c r="G56" s="12" t="s">
        <v>4</v>
      </c>
      <c r="H56" s="12" t="s">
        <v>3</v>
      </c>
      <c r="I56" s="12" t="s">
        <v>5</v>
      </c>
      <c r="J56" s="12" t="s">
        <v>3</v>
      </c>
      <c r="K56" s="12" t="s">
        <v>6</v>
      </c>
      <c r="L56" s="12" t="s">
        <v>3</v>
      </c>
      <c r="M56" s="12" t="s">
        <v>13</v>
      </c>
      <c r="N56" s="12" t="s">
        <v>3</v>
      </c>
      <c r="O56" s="12" t="s">
        <v>8</v>
      </c>
    </row>
    <row r="57" spans="1:15" ht="16.5" thickBot="1" thickTop="1">
      <c r="A57" s="89" t="s">
        <v>255</v>
      </c>
      <c r="B57" s="89" t="s">
        <v>256</v>
      </c>
      <c r="C57" s="90">
        <v>38353</v>
      </c>
      <c r="D57" s="7" t="s">
        <v>264</v>
      </c>
      <c r="E57" s="47">
        <v>8.52</v>
      </c>
      <c r="F57" s="14">
        <f>IF(E57=0,0,IF(ISNUMBER(MATCH(E57,'DB'!$B$2:$B$201,-1))=TRUE,MATCH(E57,'DB'!$B$2:$B$201,-1),0))</f>
        <v>98</v>
      </c>
      <c r="G57" s="51"/>
      <c r="H57" s="14">
        <f>IF(G57=0,0,IF(ISNUMBER(MATCH(G57,'DB'!$C$2:$C$201,1))=TRUE,MATCH(G57,'DB'!$C$2:$C$201,1),0))</f>
        <v>0</v>
      </c>
      <c r="I57" s="54">
        <v>4.56</v>
      </c>
      <c r="J57" s="14">
        <f>IF(I57=0,0,IF(ISNUMBER(MATCH(I57,'DB'!$D$2:$D$201,1))=TRUE,MATCH(I57,'DB'!$D$2:$D$201,1),0))</f>
        <v>82</v>
      </c>
      <c r="K57" s="2">
        <v>32.5</v>
      </c>
      <c r="L57" s="14">
        <f>IF(K57=0,0,IF(ISNUMBER(MATCH(K57,'DB'!$E$2:$E$201,1))=TRUE,MATCH(K57,'DB'!$E$2:$E$201,1),0))</f>
        <v>53</v>
      </c>
      <c r="M57" s="2" t="s">
        <v>349</v>
      </c>
      <c r="N57" s="15">
        <f>IF(ISNUMBER(MATCH(M57,'DB'!$F$2:$F$201,-1))=TRUE,MATCH(M57,'DB'!$F$2:$F$201,-1),0)</f>
        <v>88</v>
      </c>
      <c r="O57" s="21">
        <f aca="true" t="shared" si="3" ref="O57:O65">SUM(F57,H57,J57,L57,N57)</f>
        <v>321</v>
      </c>
    </row>
    <row r="58" spans="1:15" ht="16.5" thickBot="1" thickTop="1">
      <c r="A58" s="89" t="s">
        <v>253</v>
      </c>
      <c r="B58" s="89" t="s">
        <v>254</v>
      </c>
      <c r="C58" s="90">
        <v>38387</v>
      </c>
      <c r="D58" s="7" t="s">
        <v>264</v>
      </c>
      <c r="E58" s="48">
        <v>9.42</v>
      </c>
      <c r="F58" s="19">
        <f>IF(E58=0,0,IF(ISNUMBER(MATCH(E58,'DB'!$B$2:$B$201,-1))=TRUE,MATCH(E58,'DB'!$B$2:$B$201,-1),0))</f>
        <v>63</v>
      </c>
      <c r="G58" s="52"/>
      <c r="H58" s="19">
        <f>IF(G58=0,0,IF(ISNUMBER(MATCH(G58,'DB'!$C$2:$C$201,1))=TRUE,MATCH(G58,'DB'!$C$2:$C$201,1),0))</f>
        <v>0</v>
      </c>
      <c r="I58" s="48">
        <v>4.28</v>
      </c>
      <c r="J58" s="19">
        <f>IF(I58=0,0,IF(ISNUMBER(MATCH(I58,'DB'!$D$2:$D$201,1))=TRUE,MATCH(I58,'DB'!$D$2:$D$201,1),0))</f>
        <v>68</v>
      </c>
      <c r="K58" s="3">
        <v>33.5</v>
      </c>
      <c r="L58" s="19">
        <f>IF(K58=0,0,IF(ISNUMBER(MATCH(K58,'DB'!$E$2:$E$201,1))=TRUE,MATCH(K58,'DB'!$E$2:$E$201,1),0))</f>
        <v>56</v>
      </c>
      <c r="M58" s="6" t="s">
        <v>350</v>
      </c>
      <c r="N58" s="20">
        <f>IF(ISNUMBER(MATCH(M58,'DB'!$F$2:$F$201,-1))=TRUE,MATCH(M58,'DB'!$F$2:$F$201,-1),0)</f>
        <v>77</v>
      </c>
      <c r="O58" s="21">
        <f t="shared" si="3"/>
        <v>264</v>
      </c>
    </row>
    <row r="59" spans="1:15" ht="16.5" thickBot="1" thickTop="1">
      <c r="A59" s="89" t="s">
        <v>262</v>
      </c>
      <c r="B59" s="89" t="s">
        <v>263</v>
      </c>
      <c r="C59" s="90">
        <v>38355</v>
      </c>
      <c r="D59" s="7" t="s">
        <v>264</v>
      </c>
      <c r="E59" s="48">
        <v>8.91</v>
      </c>
      <c r="F59" s="19">
        <f>IF(E59=0,0,IF(ISNUMBER(MATCH(E59,'DB'!$B$2:$B$201,-1))=TRUE,MATCH(E59,'DB'!$B$2:$B$201,-1),0))</f>
        <v>82</v>
      </c>
      <c r="G59" s="52"/>
      <c r="H59" s="19">
        <f>IF(G59=0,0,IF(ISNUMBER(MATCH(G59,'DB'!$C$2:$C$201,1))=TRUE,MATCH(G59,'DB'!$C$2:$C$201,1),0))</f>
        <v>0</v>
      </c>
      <c r="I59" s="48">
        <v>4.03</v>
      </c>
      <c r="J59" s="19">
        <f>IF(I59=0,0,IF(ISNUMBER(MATCH(I59,'DB'!$D$2:$D$201,1))=TRUE,MATCH(I59,'DB'!$D$2:$D$201,1),0))</f>
        <v>56</v>
      </c>
      <c r="K59" s="3">
        <v>31.5</v>
      </c>
      <c r="L59" s="19">
        <f>IF(K59=0,0,IF(ISNUMBER(MATCH(K59,'DB'!$E$2:$E$201,1))=TRUE,MATCH(K59,'DB'!$E$2:$E$201,1),0))</f>
        <v>51</v>
      </c>
      <c r="M59" s="3" t="s">
        <v>354</v>
      </c>
      <c r="N59" s="20">
        <f>IF(ISNUMBER(MATCH(M59,'DB'!$F$2:$F$201,-1))=TRUE,MATCH(M59,'DB'!$F$2:$F$201,-1),0)</f>
        <v>67</v>
      </c>
      <c r="O59" s="21">
        <f t="shared" si="3"/>
        <v>256</v>
      </c>
    </row>
    <row r="60" spans="1:15" ht="16.5" thickBot="1" thickTop="1">
      <c r="A60" s="89" t="s">
        <v>257</v>
      </c>
      <c r="B60" s="89" t="s">
        <v>258</v>
      </c>
      <c r="C60" s="90">
        <v>38353</v>
      </c>
      <c r="D60" s="7" t="s">
        <v>264</v>
      </c>
      <c r="E60" s="48">
        <v>9.1</v>
      </c>
      <c r="F60" s="19">
        <f>IF(E60=0,0,IF(ISNUMBER(MATCH(E60,'DB'!$B$2:$B$201,-1))=TRUE,MATCH(E60,'DB'!$B$2:$B$201,-1),0))</f>
        <v>74</v>
      </c>
      <c r="G60" s="52"/>
      <c r="H60" s="19">
        <f>IF(G60=0,0,IF(ISNUMBER(MATCH(G60,'DB'!$C$2:$C$201,1))=TRUE,MATCH(G60,'DB'!$C$2:$C$201,1),0))</f>
        <v>0</v>
      </c>
      <c r="I60" s="55">
        <v>4.1</v>
      </c>
      <c r="J60" s="19">
        <f>IF(I60=0,0,IF(ISNUMBER(MATCH(I60,'DB'!$D$2:$D$201,1))=TRUE,MATCH(I60,'DB'!$D$2:$D$201,1),0))</f>
        <v>59</v>
      </c>
      <c r="K60" s="5">
        <v>26</v>
      </c>
      <c r="L60" s="19">
        <f>IF(K60=0,0,IF(ISNUMBER(MATCH(K60,'DB'!$E$2:$E$201,1))=TRUE,MATCH(K60,'DB'!$E$2:$E$201,1),0))</f>
        <v>36</v>
      </c>
      <c r="M60" s="6" t="s">
        <v>351</v>
      </c>
      <c r="N60" s="20">
        <f>IF(ISNUMBER(MATCH(M60,'DB'!$F$2:$F$201,-1))=TRUE,MATCH(M60,'DB'!$F$2:$F$201,-1),0)</f>
        <v>61</v>
      </c>
      <c r="O60" s="21">
        <f t="shared" si="3"/>
        <v>230</v>
      </c>
    </row>
    <row r="61" spans="1:15" ht="16.5" thickBot="1" thickTop="1">
      <c r="A61" s="89" t="s">
        <v>260</v>
      </c>
      <c r="B61" s="89" t="s">
        <v>261</v>
      </c>
      <c r="C61" s="90">
        <v>38358</v>
      </c>
      <c r="D61" s="7" t="s">
        <v>264</v>
      </c>
      <c r="E61" s="49">
        <v>9.27</v>
      </c>
      <c r="F61" s="63">
        <f>IF(E61=0,0,IF(ISNUMBER(MATCH(E61,'DB'!$B$2:$B$201,-1))=TRUE,MATCH(E61,'DB'!$B$2:$B$201,-1),0))</f>
        <v>68</v>
      </c>
      <c r="G61" s="64"/>
      <c r="H61" s="63">
        <f>IF(G61=0,0,IF(ISNUMBER(MATCH(G61,'DB'!$C$2:$C$201,1))=TRUE,MATCH(G61,'DB'!$C$2:$C$201,1),0))</f>
        <v>0</v>
      </c>
      <c r="I61" s="65">
        <v>3.7</v>
      </c>
      <c r="J61" s="63">
        <f>IF(I61=0,0,IF(ISNUMBER(MATCH(I61,'DB'!$D$2:$D$201,1))=TRUE,MATCH(I61,'DB'!$D$2:$D$201,1),0))</f>
        <v>44</v>
      </c>
      <c r="K61" s="66">
        <v>22.5</v>
      </c>
      <c r="L61" s="63">
        <f>IF(K61=0,0,IF(ISNUMBER(MATCH(K61,'DB'!$E$2:$E$201,1))=TRUE,MATCH(K61,'DB'!$E$2:$E$201,1),0))</f>
        <v>29</v>
      </c>
      <c r="M61" s="66" t="s">
        <v>353</v>
      </c>
      <c r="N61" s="67">
        <f>IF(ISNUMBER(MATCH(M61,'DB'!$F$2:$F$201,-1))=TRUE,MATCH(M61,'DB'!$F$2:$F$201,-1),0)</f>
        <v>74</v>
      </c>
      <c r="O61" s="68">
        <f t="shared" si="3"/>
        <v>215</v>
      </c>
    </row>
    <row r="62" spans="1:15" ht="16.5" thickBot="1" thickTop="1">
      <c r="A62" s="89" t="s">
        <v>259</v>
      </c>
      <c r="B62" s="89" t="s">
        <v>248</v>
      </c>
      <c r="C62" s="90">
        <v>39083</v>
      </c>
      <c r="D62" s="7" t="s">
        <v>264</v>
      </c>
      <c r="E62" s="47">
        <v>9.17</v>
      </c>
      <c r="F62" s="69">
        <f>IF(E62=0,0,IF(ISNUMBER(MATCH(E62,'DB'!$B$2:$B$201,-1))=TRUE,MATCH(E62,'DB'!$B$2:$B$201,-1),0))</f>
        <v>71</v>
      </c>
      <c r="G62" s="70"/>
      <c r="H62" s="69">
        <f>IF(G62=0,0,IF(ISNUMBER(MATCH(G62,'DB'!$C$2:$C$201,1))=TRUE,MATCH(G62,'DB'!$C$2:$C$201,1),0))</f>
        <v>0</v>
      </c>
      <c r="I62" s="110">
        <v>3.75</v>
      </c>
      <c r="J62" s="69">
        <f>IF(I62=0,0,IF(ISNUMBER(MATCH(I62,'DB'!$D$2:$D$201,1))=TRUE,MATCH(I62,'DB'!$D$2:$D$201,1),0))</f>
        <v>45</v>
      </c>
      <c r="K62" s="111">
        <v>27.5</v>
      </c>
      <c r="L62" s="69">
        <f>IF(K62=0,0,IF(ISNUMBER(MATCH(K62,'DB'!$E$2:$E$201,1))=TRUE,MATCH(K62,'DB'!$E$2:$E$201,1),0))</f>
        <v>40</v>
      </c>
      <c r="M62" s="112" t="s">
        <v>352</v>
      </c>
      <c r="N62" s="73">
        <f>IF(ISNUMBER(MATCH(M62,'DB'!$F$2:$F$201,-1))=TRUE,MATCH(M62,'DB'!$F$2:$F$201,-1),0)</f>
        <v>56</v>
      </c>
      <c r="O62" s="74">
        <f t="shared" si="3"/>
        <v>212</v>
      </c>
    </row>
    <row r="63" spans="1:15" ht="15.75" thickTop="1">
      <c r="A63" s="89"/>
      <c r="B63" s="89"/>
      <c r="C63" s="90"/>
      <c r="D63" s="7"/>
      <c r="E63" s="48"/>
      <c r="F63" s="19">
        <f>IF(E63=0,0,IF(ISNUMBER(MATCH(E63,'DB'!$B$2:$B$201,-1))=TRUE,MATCH(E63,'DB'!$B$2:$B$201,-1),0))</f>
        <v>0</v>
      </c>
      <c r="G63" s="52"/>
      <c r="H63" s="19">
        <f>IF(G63=0,0,IF(ISNUMBER(MATCH(G63,'DB'!$C$2:$C$201,1))=TRUE,MATCH(G63,'DB'!$C$2:$C$201,1),0))</f>
        <v>0</v>
      </c>
      <c r="I63" s="48"/>
      <c r="J63" s="19">
        <f>IF(I63=0,0,IF(ISNUMBER(MATCH(I63,'DB'!$D$2:$D$201,1))=TRUE,MATCH(I63,'DB'!$D$2:$D$201,1),0))</f>
        <v>0</v>
      </c>
      <c r="K63" s="3"/>
      <c r="L63" s="19">
        <f>IF(K63=0,0,IF(ISNUMBER(MATCH(K63,'DB'!$E$2:$E$201,1))=TRUE,MATCH(K63,'DB'!$E$2:$E$201,1),0))</f>
        <v>0</v>
      </c>
      <c r="M63" s="3"/>
      <c r="N63" s="20">
        <f>IF(ISNUMBER(MATCH(M63,'DB'!$F$2:$F$201,-1))=TRUE,MATCH(M63,'DB'!$F$2:$F$201,-1),0)</f>
        <v>0</v>
      </c>
      <c r="O63" s="21">
        <f t="shared" si="3"/>
        <v>0</v>
      </c>
    </row>
    <row r="64" spans="1:15" ht="12.75">
      <c r="A64" s="35"/>
      <c r="B64" s="36"/>
      <c r="C64" s="37"/>
      <c r="D64" s="8"/>
      <c r="E64" s="48"/>
      <c r="F64" s="19">
        <f>IF(E64=0,0,IF(ISNUMBER(MATCH(E64,'DB'!$B$2:$B$201,-1))=TRUE,MATCH(E64,'DB'!$B$2:$B$201,-1),0))</f>
        <v>0</v>
      </c>
      <c r="G64" s="52"/>
      <c r="H64" s="19">
        <f>IF(G64=0,0,IF(ISNUMBER(MATCH(G64,'DB'!$C$2:$C$201,1))=TRUE,MATCH(G64,'DB'!$C$2:$C$201,1),0))</f>
        <v>0</v>
      </c>
      <c r="I64" s="48"/>
      <c r="J64" s="19">
        <f>IF(I64=0,0,IF(ISNUMBER(MATCH(I64,'DB'!$D$2:$D$201,1))=TRUE,MATCH(I64,'DB'!$D$2:$D$201,1),0))</f>
        <v>0</v>
      </c>
      <c r="K64" s="3"/>
      <c r="L64" s="19">
        <f>IF(K64=0,0,IF(ISNUMBER(MATCH(K64,'DB'!$E$2:$E$201,1))=TRUE,MATCH(K64,'DB'!$E$2:$E$201,1),0))</f>
        <v>0</v>
      </c>
      <c r="M64" s="3"/>
      <c r="N64" s="20">
        <f>IF(ISNUMBER(MATCH(M64,'DB'!$F$2:$F$201,-1))=TRUE,MATCH(M64,'DB'!$F$2:$F$201,-1),0)</f>
        <v>0</v>
      </c>
      <c r="O64" s="21">
        <f t="shared" si="3"/>
        <v>0</v>
      </c>
    </row>
    <row r="65" spans="1:15" ht="13.5" thickBot="1">
      <c r="A65" s="44"/>
      <c r="B65" s="45"/>
      <c r="C65" s="46"/>
      <c r="D65" s="9"/>
      <c r="E65" s="50"/>
      <c r="F65" s="24">
        <f>IF(E65=0,0,IF(ISNUMBER(MATCH(E65,'DB'!$B$2:$B$201,-1))=TRUE,MATCH(E65,'DB'!$B$2:$B$201,-1),0))</f>
        <v>0</v>
      </c>
      <c r="G65" s="53"/>
      <c r="H65" s="24">
        <f>IF(G65=0,0,IF(ISNUMBER(MATCH(G65,'DB'!$C$2:$C$201,1))=TRUE,MATCH(G65,'DB'!$C$2:$C$201,1),0))</f>
        <v>0</v>
      </c>
      <c r="I65" s="50"/>
      <c r="J65" s="24">
        <f>IF(I65=0,0,IF(ISNUMBER(MATCH(I65,'DB'!$D$2:$D$201,1))=TRUE,MATCH(I65,'DB'!$D$2:$D$201,1),0))</f>
        <v>0</v>
      </c>
      <c r="K65" s="4"/>
      <c r="L65" s="24">
        <f>IF(K65=0,0,IF(ISNUMBER(MATCH(K65,'DB'!$E$2:$E$201,1))=TRUE,MATCH(K65,'DB'!$E$2:$E$201,1),0))</f>
        <v>0</v>
      </c>
      <c r="M65" s="4"/>
      <c r="N65" s="25">
        <f>IF(ISNUMBER(MATCH(M65,'DB'!$F$2:$F$201,-1))=TRUE,MATCH(M65,'DB'!$F$2:$F$201,-1),0)</f>
        <v>0</v>
      </c>
      <c r="O65" s="26">
        <f t="shared" si="3"/>
        <v>0</v>
      </c>
    </row>
    <row r="66" spans="1:15" ht="14.25" thickBot="1" thickTop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4.25" thickBot="1" thickTop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6" t="s">
        <v>215</v>
      </c>
      <c r="N67" s="117"/>
      <c r="O67" s="28">
        <f>SUM(O57:O61)</f>
        <v>1286</v>
      </c>
    </row>
    <row r="68" spans="1:15" ht="13.5" thickTop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7"/>
      <c r="N70" s="13"/>
      <c r="O70" s="13"/>
    </row>
    <row r="71" spans="1:15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3.5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4.25" thickBot="1" thickTop="1">
      <c r="A73" s="12" t="s">
        <v>0</v>
      </c>
      <c r="B73" s="12" t="s">
        <v>2</v>
      </c>
      <c r="C73" s="12" t="s">
        <v>217</v>
      </c>
      <c r="D73" s="12" t="s">
        <v>1</v>
      </c>
      <c r="E73" s="12" t="s">
        <v>7</v>
      </c>
      <c r="F73" s="12" t="s">
        <v>3</v>
      </c>
      <c r="G73" s="12" t="s">
        <v>4</v>
      </c>
      <c r="H73" s="12" t="s">
        <v>3</v>
      </c>
      <c r="I73" s="12" t="s">
        <v>5</v>
      </c>
      <c r="J73" s="12" t="s">
        <v>3</v>
      </c>
      <c r="K73" s="12" t="s">
        <v>6</v>
      </c>
      <c r="L73" s="12" t="s">
        <v>3</v>
      </c>
      <c r="M73" s="12" t="s">
        <v>13</v>
      </c>
      <c r="N73" s="12" t="s">
        <v>3</v>
      </c>
      <c r="O73" s="12" t="s">
        <v>8</v>
      </c>
    </row>
    <row r="74" spans="1:15" ht="16.5" thickBot="1" thickTop="1">
      <c r="A74" s="91"/>
      <c r="B74" s="91"/>
      <c r="C74" s="92"/>
      <c r="D74" s="7"/>
      <c r="E74" s="47"/>
      <c r="F74" s="14">
        <f>IF(E74=0,0,IF(ISNUMBER(MATCH(E74,'DB'!$B$2:$B$201,-1))=TRUE,MATCH(E74,'DB'!$B$2:$B$201,-1),0))</f>
        <v>0</v>
      </c>
      <c r="G74" s="51"/>
      <c r="H74" s="14">
        <f>IF(G74=0,0,IF(ISNUMBER(MATCH(G74,'DB'!$C$2:$C$201,1))=TRUE,MATCH(G74,'DB'!$C$2:$C$201,1),0))</f>
        <v>0</v>
      </c>
      <c r="I74" s="54"/>
      <c r="J74" s="14">
        <f>IF(I74=0,0,IF(ISNUMBER(MATCH(I74,'DB'!$D$2:$D$201,1))=TRUE,MATCH(I74,'DB'!$D$2:$D$201,1),0))</f>
        <v>0</v>
      </c>
      <c r="K74" s="2"/>
      <c r="L74" s="14">
        <f>IF(K74=0,0,IF(ISNUMBER(MATCH(K74,'DB'!$E$2:$E$201,1))=TRUE,MATCH(K74,'DB'!$E$2:$E$201,1),0))</f>
        <v>0</v>
      </c>
      <c r="M74" s="2"/>
      <c r="N74" s="15">
        <f>IF(ISNUMBER(MATCH(M74,'DB'!$F$2:$F$201,-1))=TRUE,MATCH(M74,'DB'!$F$2:$F$201,-1),0)</f>
        <v>0</v>
      </c>
      <c r="O74" s="21">
        <f aca="true" t="shared" si="4" ref="O74:O82">SUM(F74,H74,J74,L74,N74)</f>
        <v>0</v>
      </c>
    </row>
    <row r="75" spans="1:15" ht="16.5" thickBot="1" thickTop="1">
      <c r="A75" s="91"/>
      <c r="B75" s="91"/>
      <c r="C75" s="92"/>
      <c r="D75" s="7"/>
      <c r="E75" s="48"/>
      <c r="F75" s="19">
        <f>IF(E75=0,0,IF(ISNUMBER(MATCH(E75,'DB'!$B$2:$B$201,-1))=TRUE,MATCH(E75,'DB'!$B$2:$B$201,-1),0))</f>
        <v>0</v>
      </c>
      <c r="G75" s="52"/>
      <c r="H75" s="19">
        <f>IF(G75=0,0,IF(ISNUMBER(MATCH(G75,'DB'!$C$2:$C$201,1))=TRUE,MATCH(G75,'DB'!$C$2:$C$201,1),0))</f>
        <v>0</v>
      </c>
      <c r="I75" s="48"/>
      <c r="J75" s="19">
        <f>IF(I75=0,0,IF(ISNUMBER(MATCH(I75,'DB'!$D$2:$D$201,1))=TRUE,MATCH(I75,'DB'!$D$2:$D$201,1),0))</f>
        <v>0</v>
      </c>
      <c r="K75" s="3"/>
      <c r="L75" s="19">
        <f>IF(K75=0,0,IF(ISNUMBER(MATCH(K75,'DB'!$E$2:$E$201,1))=TRUE,MATCH(K75,'DB'!$E$2:$E$201,1),0))</f>
        <v>0</v>
      </c>
      <c r="M75" s="3"/>
      <c r="N75" s="20">
        <f>IF(ISNUMBER(MATCH(M75,'DB'!$F$2:$F$201,-1))=TRUE,MATCH(M75,'DB'!$F$2:$F$201,-1),0)</f>
        <v>0</v>
      </c>
      <c r="O75" s="21">
        <f t="shared" si="4"/>
        <v>0</v>
      </c>
    </row>
    <row r="76" spans="1:15" ht="16.5" thickBot="1" thickTop="1">
      <c r="A76" s="91"/>
      <c r="B76" s="91"/>
      <c r="C76" s="92"/>
      <c r="D76" s="7"/>
      <c r="E76" s="48"/>
      <c r="F76" s="19">
        <f>IF(E76=0,0,IF(ISNUMBER(MATCH(E76,'DB'!$B$2:$B$201,-1))=TRUE,MATCH(E76,'DB'!$B$2:$B$201,-1),0))</f>
        <v>0</v>
      </c>
      <c r="G76" s="52"/>
      <c r="H76" s="19">
        <f>IF(G76=0,0,IF(ISNUMBER(MATCH(G76,'DB'!$C$2:$C$201,1))=TRUE,MATCH(G76,'DB'!$C$2:$C$201,1),0))</f>
        <v>0</v>
      </c>
      <c r="I76" s="55"/>
      <c r="J76" s="19">
        <f>IF(I76=0,0,IF(ISNUMBER(MATCH(I76,'DB'!$D$2:$D$201,1))=TRUE,MATCH(I76,'DB'!$D$2:$D$201,1),0))</f>
        <v>0</v>
      </c>
      <c r="K76" s="5"/>
      <c r="L76" s="19">
        <f>IF(K76=0,0,IF(ISNUMBER(MATCH(K76,'DB'!$E$2:$E$201,1))=TRUE,MATCH(K76,'DB'!$E$2:$E$201,1),0))</f>
        <v>0</v>
      </c>
      <c r="M76" s="6"/>
      <c r="N76" s="20">
        <f>IF(ISNUMBER(MATCH(M76,'DB'!$F$2:$F$201,-1))=TRUE,MATCH(M76,'DB'!$F$2:$F$201,-1),0)</f>
        <v>0</v>
      </c>
      <c r="O76" s="21">
        <f t="shared" si="4"/>
        <v>0</v>
      </c>
    </row>
    <row r="77" spans="1:15" ht="16.5" thickBot="1" thickTop="1">
      <c r="A77" s="91"/>
      <c r="B77" s="91"/>
      <c r="C77" s="92"/>
      <c r="D77" s="7"/>
      <c r="E77" s="48"/>
      <c r="F77" s="19">
        <f>IF(E77=0,0,IF(ISNUMBER(MATCH(E77,'DB'!$B$2:$B$201,-1))=TRUE,MATCH(E77,'DB'!$B$2:$B$201,-1),0))</f>
        <v>0</v>
      </c>
      <c r="G77" s="52"/>
      <c r="H77" s="19">
        <f>IF(G77=0,0,IF(ISNUMBER(MATCH(G77,'DB'!$C$2:$C$201,1))=TRUE,MATCH(G77,'DB'!$C$2:$C$201,1),0))</f>
        <v>0</v>
      </c>
      <c r="I77" s="55"/>
      <c r="J77" s="19">
        <f>IF(I77=0,0,IF(ISNUMBER(MATCH(I77,'DB'!$D$2:$D$201,1))=TRUE,MATCH(I77,'DB'!$D$2:$D$201,1),0))</f>
        <v>0</v>
      </c>
      <c r="K77" s="5"/>
      <c r="L77" s="19">
        <f>IF(K77=0,0,IF(ISNUMBER(MATCH(K77,'DB'!$E$2:$E$201,1))=TRUE,MATCH(K77,'DB'!$E$2:$E$201,1),0))</f>
        <v>0</v>
      </c>
      <c r="M77" s="6"/>
      <c r="N77" s="20">
        <f>IF(ISNUMBER(MATCH(M77,'DB'!$F$2:$F$201,-1))=TRUE,MATCH(M77,'DB'!$F$2:$F$201,-1),0)</f>
        <v>0</v>
      </c>
      <c r="O77" s="21">
        <f t="shared" si="4"/>
        <v>0</v>
      </c>
    </row>
    <row r="78" spans="1:15" ht="16.5" thickBot="1" thickTop="1">
      <c r="A78" s="91"/>
      <c r="B78" s="91"/>
      <c r="C78" s="92"/>
      <c r="D78" s="7"/>
      <c r="E78" s="49"/>
      <c r="F78" s="63">
        <f>IF(E78=0,0,IF(ISNUMBER(MATCH(E78,'DB'!$B$2:$B$201,-1))=TRUE,MATCH(E78,'DB'!$B$2:$B$201,-1),0))</f>
        <v>0</v>
      </c>
      <c r="G78" s="64"/>
      <c r="H78" s="63">
        <f>IF(G78=0,0,IF(ISNUMBER(MATCH(G78,'DB'!$C$2:$C$201,1))=TRUE,MATCH(G78,'DB'!$C$2:$C$201,1),0))</f>
        <v>0</v>
      </c>
      <c r="I78" s="65"/>
      <c r="J78" s="63">
        <f>IF(I78=0,0,IF(ISNUMBER(MATCH(I78,'DB'!$D$2:$D$201,1))=TRUE,MATCH(I78,'DB'!$D$2:$D$201,1),0))</f>
        <v>0</v>
      </c>
      <c r="K78" s="66"/>
      <c r="L78" s="63">
        <f>IF(K78=0,0,IF(ISNUMBER(MATCH(K78,'DB'!$E$2:$E$201,1))=TRUE,MATCH(K78,'DB'!$E$2:$E$201,1),0))</f>
        <v>0</v>
      </c>
      <c r="M78" s="66"/>
      <c r="N78" s="67">
        <f>IF(ISNUMBER(MATCH(M78,'DB'!$F$2:$F$201,-1))=TRUE,MATCH(M78,'DB'!$F$2:$F$201,-1),0)</f>
        <v>0</v>
      </c>
      <c r="O78" s="68">
        <f t="shared" si="4"/>
        <v>0</v>
      </c>
    </row>
    <row r="79" spans="1:15" ht="15.75" thickTop="1">
      <c r="A79" s="91"/>
      <c r="B79" s="91"/>
      <c r="C79" s="92"/>
      <c r="D79" s="7"/>
      <c r="E79" s="47"/>
      <c r="F79" s="69">
        <f>IF(E79=0,0,IF(ISNUMBER(MATCH(E79,'DB'!$B$2:$B$201,-1))=TRUE,MATCH(E79,'DB'!$B$2:$B$201,-1),0))</f>
        <v>0</v>
      </c>
      <c r="G79" s="70"/>
      <c r="H79" s="69">
        <f>IF(G79=0,0,IF(ISNUMBER(MATCH(G79,'DB'!$C$2:$C$201,1))=TRUE,MATCH(G79,'DB'!$C$2:$C$201,1),0))</f>
        <v>0</v>
      </c>
      <c r="I79" s="71"/>
      <c r="J79" s="69">
        <f>IF(I79=0,0,IF(ISNUMBER(MATCH(I79,'DB'!$D$2:$D$201,1))=TRUE,MATCH(I79,'DB'!$D$2:$D$201,1),0))</f>
        <v>0</v>
      </c>
      <c r="K79" s="72"/>
      <c r="L79" s="69">
        <f>IF(K79=0,0,IF(ISNUMBER(MATCH(K79,'DB'!$E$2:$E$201,1))=TRUE,MATCH(K79,'DB'!$E$2:$E$201,1),0))</f>
        <v>0</v>
      </c>
      <c r="M79" s="72"/>
      <c r="N79" s="73">
        <f>IF(ISNUMBER(MATCH(M79,'DB'!$F$2:$F$201,-1))=TRUE,MATCH(M79,'DB'!$F$2:$F$201,-1),0)</f>
        <v>0</v>
      </c>
      <c r="O79" s="74">
        <f t="shared" si="4"/>
        <v>0</v>
      </c>
    </row>
    <row r="80" spans="1:15" ht="12.75">
      <c r="A80" s="35"/>
      <c r="B80" s="36"/>
      <c r="C80" s="37"/>
      <c r="D80" s="8"/>
      <c r="E80" s="48"/>
      <c r="F80" s="19">
        <f>IF(E80=0,0,IF(ISNUMBER(MATCH(E80,'DB'!$B$2:$B$201,-1))=TRUE,MATCH(E80,'DB'!$B$2:$B$201,-1),0))</f>
        <v>0</v>
      </c>
      <c r="G80" s="52"/>
      <c r="H80" s="19">
        <f>IF(G80=0,0,IF(ISNUMBER(MATCH(G80,'DB'!$C$2:$C$201,1))=TRUE,MATCH(G80,'DB'!$C$2:$C$201,1),0))</f>
        <v>0</v>
      </c>
      <c r="I80" s="48"/>
      <c r="J80" s="19">
        <f>IF(I80=0,0,IF(ISNUMBER(MATCH(I80,'DB'!$D$2:$D$201,1))=TRUE,MATCH(I80,'DB'!$D$2:$D$201,1),0))</f>
        <v>0</v>
      </c>
      <c r="K80" s="3"/>
      <c r="L80" s="19">
        <f>IF(K80=0,0,IF(ISNUMBER(MATCH(K80,'DB'!$E$2:$E$201,1))=TRUE,MATCH(K80,'DB'!$E$2:$E$201,1),0))</f>
        <v>0</v>
      </c>
      <c r="M80" s="3"/>
      <c r="N80" s="20">
        <f>IF(ISNUMBER(MATCH(M80,'DB'!$F$2:$F$201,-1))=TRUE,MATCH(M80,'DB'!$F$2:$F$201,-1),0)</f>
        <v>0</v>
      </c>
      <c r="O80" s="21">
        <f t="shared" si="4"/>
        <v>0</v>
      </c>
    </row>
    <row r="81" spans="1:15" ht="12.75">
      <c r="A81" s="35"/>
      <c r="B81" s="36"/>
      <c r="C81" s="37"/>
      <c r="D81" s="8"/>
      <c r="E81" s="48"/>
      <c r="F81" s="19">
        <f>IF(E81=0,0,IF(ISNUMBER(MATCH(E81,'DB'!$B$2:$B$201,-1))=TRUE,MATCH(E81,'DB'!$B$2:$B$201,-1),0))</f>
        <v>0</v>
      </c>
      <c r="G81" s="52"/>
      <c r="H81" s="19">
        <f>IF(G81=0,0,IF(ISNUMBER(MATCH(G81,'DB'!$C$2:$C$201,1))=TRUE,MATCH(G81,'DB'!$C$2:$C$201,1),0))</f>
        <v>0</v>
      </c>
      <c r="I81" s="48"/>
      <c r="J81" s="19">
        <f>IF(I81=0,0,IF(ISNUMBER(MATCH(I81,'DB'!$D$2:$D$201,1))=TRUE,MATCH(I81,'DB'!$D$2:$D$201,1),0))</f>
        <v>0</v>
      </c>
      <c r="K81" s="3"/>
      <c r="L81" s="19">
        <f>IF(K81=0,0,IF(ISNUMBER(MATCH(K81,'DB'!$E$2:$E$201,1))=TRUE,MATCH(K81,'DB'!$E$2:$E$201,1),0))</f>
        <v>0</v>
      </c>
      <c r="M81" s="3"/>
      <c r="N81" s="20">
        <f>IF(ISNUMBER(MATCH(M81,'DB'!$F$2:$F$201,-1))=TRUE,MATCH(M81,'DB'!$F$2:$F$201,-1),0)</f>
        <v>0</v>
      </c>
      <c r="O81" s="21">
        <f t="shared" si="4"/>
        <v>0</v>
      </c>
    </row>
    <row r="82" spans="1:15" ht="13.5" thickBot="1">
      <c r="A82" s="44"/>
      <c r="B82" s="45"/>
      <c r="C82" s="46"/>
      <c r="D82" s="9"/>
      <c r="E82" s="50"/>
      <c r="F82" s="24">
        <f>IF(E82=0,0,IF(ISNUMBER(MATCH(E82,'DB'!$B$2:$B$201,-1))=TRUE,MATCH(E82,'DB'!$B$2:$B$201,-1),0))</f>
        <v>0</v>
      </c>
      <c r="G82" s="53"/>
      <c r="H82" s="24">
        <f>IF(G82=0,0,IF(ISNUMBER(MATCH(G82,'DB'!$C$2:$C$201,1))=TRUE,MATCH(G82,'DB'!$C$2:$C$201,1),0))</f>
        <v>0</v>
      </c>
      <c r="I82" s="50"/>
      <c r="J82" s="24">
        <f>IF(I82=0,0,IF(ISNUMBER(MATCH(I82,'DB'!$D$2:$D$201,1))=TRUE,MATCH(I82,'DB'!$D$2:$D$201,1),0))</f>
        <v>0</v>
      </c>
      <c r="K82" s="4"/>
      <c r="L82" s="24">
        <f>IF(K82=0,0,IF(ISNUMBER(MATCH(K82,'DB'!$E$2:$E$201,1))=TRUE,MATCH(K82,'DB'!$E$2:$E$201,1),0))</f>
        <v>0</v>
      </c>
      <c r="M82" s="4"/>
      <c r="N82" s="25">
        <f>IF(ISNUMBER(MATCH(M82,'DB'!$F$2:$F$201,-1))=TRUE,MATCH(M82,'DB'!$F$2:$F$201,-1),0)</f>
        <v>0</v>
      </c>
      <c r="O82" s="26">
        <f t="shared" si="4"/>
        <v>0</v>
      </c>
    </row>
    <row r="83" spans="1:15" ht="14.25" thickBot="1" thickTop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4.25" thickBot="1" thickTop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6" t="s">
        <v>215</v>
      </c>
      <c r="N84" s="117"/>
      <c r="O84" s="28">
        <f>SUM(O74:O78)</f>
        <v>0</v>
      </c>
    </row>
    <row r="85" spans="1:15" ht="13.5" thickTop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7"/>
      <c r="L88" s="13"/>
      <c r="M88" s="13"/>
      <c r="N88" s="13"/>
      <c r="O88" s="13"/>
    </row>
    <row r="89" spans="1:15" ht="14.25" thickBot="1" thickTop="1">
      <c r="A89" s="12" t="s">
        <v>0</v>
      </c>
      <c r="B89" s="12" t="s">
        <v>2</v>
      </c>
      <c r="C89" s="12" t="s">
        <v>217</v>
      </c>
      <c r="D89" s="12" t="s">
        <v>1</v>
      </c>
      <c r="E89" s="12" t="s">
        <v>7</v>
      </c>
      <c r="F89" s="12" t="s">
        <v>3</v>
      </c>
      <c r="G89" s="12" t="s">
        <v>4</v>
      </c>
      <c r="H89" s="12" t="s">
        <v>3</v>
      </c>
      <c r="I89" s="12" t="s">
        <v>5</v>
      </c>
      <c r="J89" s="12" t="s">
        <v>3</v>
      </c>
      <c r="K89" s="12" t="s">
        <v>6</v>
      </c>
      <c r="L89" s="12" t="s">
        <v>3</v>
      </c>
      <c r="M89" s="12" t="s">
        <v>13</v>
      </c>
      <c r="N89" s="12" t="s">
        <v>3</v>
      </c>
      <c r="O89" s="12" t="s">
        <v>8</v>
      </c>
    </row>
    <row r="90" spans="1:15" ht="16.5" thickBot="1" thickTop="1">
      <c r="A90" s="93" t="s">
        <v>266</v>
      </c>
      <c r="B90" s="93" t="s">
        <v>267</v>
      </c>
      <c r="C90" s="94">
        <v>38353</v>
      </c>
      <c r="D90" s="7" t="s">
        <v>273</v>
      </c>
      <c r="E90" s="47">
        <v>8.37</v>
      </c>
      <c r="F90" s="14">
        <f>IF(E90=0,0,IF(ISNUMBER(MATCH(E90,'DB'!$B$2:$B$201,-1))=TRUE,MATCH(E90,'DB'!$B$2:$B$201,-1),0))</f>
        <v>110</v>
      </c>
      <c r="G90" s="51"/>
      <c r="H90" s="14">
        <f>IF(G90=0,0,IF(ISNUMBER(MATCH(G90,'DB'!$C$2:$C$201,1))=TRUE,MATCH(G90,'DB'!$C$2:$C$201,1),0))</f>
        <v>0</v>
      </c>
      <c r="I90" s="54">
        <v>4.5</v>
      </c>
      <c r="J90" s="14">
        <f>IF(I90=0,0,IF(ISNUMBER(MATCH(I90,'DB'!$D$2:$D$201,1))=TRUE,MATCH(I90,'DB'!$D$2:$D$201,1),0))</f>
        <v>78</v>
      </c>
      <c r="K90" s="2">
        <v>27.5</v>
      </c>
      <c r="L90" s="14">
        <f>IF(K90=0,0,IF(ISNUMBER(MATCH(K90,'DB'!$E$2:$E$201,1))=TRUE,MATCH(K90,'DB'!$E$2:$E$201,1),0))</f>
        <v>40</v>
      </c>
      <c r="M90" s="2" t="s">
        <v>368</v>
      </c>
      <c r="N90" s="15">
        <f>IF(ISNUMBER(MATCH(M90,'DB'!$F$2:$F$201,-1))=TRUE,MATCH(M90,'DB'!$F$2:$F$201,-1),0)</f>
        <v>79</v>
      </c>
      <c r="O90" s="21">
        <f aca="true" t="shared" si="5" ref="O90:O98">SUM(F90,H90,J90,L90,N90)</f>
        <v>307</v>
      </c>
    </row>
    <row r="91" spans="1:15" ht="16.5" thickBot="1" thickTop="1">
      <c r="A91" s="93" t="s">
        <v>266</v>
      </c>
      <c r="B91" s="93" t="s">
        <v>231</v>
      </c>
      <c r="C91" s="94">
        <v>38353</v>
      </c>
      <c r="D91" s="7" t="s">
        <v>273</v>
      </c>
      <c r="E91" s="48">
        <v>8.69</v>
      </c>
      <c r="F91" s="19">
        <f>IF(E91=0,0,IF(ISNUMBER(MATCH(E91,'DB'!$B$2:$B$201,-1))=TRUE,MATCH(E91,'DB'!$B$2:$B$201,-1),0))</f>
        <v>90</v>
      </c>
      <c r="G91" s="52"/>
      <c r="H91" s="19">
        <f>IF(G91=0,0,IF(ISNUMBER(MATCH(G91,'DB'!$C$2:$C$201,1))=TRUE,MATCH(G91,'DB'!$C$2:$C$201,1),0))</f>
        <v>0</v>
      </c>
      <c r="I91" s="48">
        <v>4.42</v>
      </c>
      <c r="J91" s="19">
        <f>IF(I91=0,0,IF(ISNUMBER(MATCH(I91,'DB'!$D$2:$D$201,1))=TRUE,MATCH(I91,'DB'!$D$2:$D$201,1),0))</f>
        <v>75</v>
      </c>
      <c r="K91" s="3">
        <v>33</v>
      </c>
      <c r="L91" s="19">
        <f>IF(K91=0,0,IF(ISNUMBER(MATCH(K91,'DB'!$E$2:$E$201,1))=TRUE,MATCH(K91,'DB'!$E$2:$E$201,1),0))</f>
        <v>54</v>
      </c>
      <c r="M91" s="3" t="s">
        <v>367</v>
      </c>
      <c r="N91" s="20">
        <f>IF(ISNUMBER(MATCH(M91,'DB'!$F$2:$F$201,-1))=TRUE,MATCH(M91,'DB'!$F$2:$F$201,-1),0)</f>
        <v>76</v>
      </c>
      <c r="O91" s="21">
        <f t="shared" si="5"/>
        <v>295</v>
      </c>
    </row>
    <row r="92" spans="1:15" ht="16.5" thickBot="1" thickTop="1">
      <c r="A92" s="93" t="s">
        <v>272</v>
      </c>
      <c r="B92" s="93" t="s">
        <v>229</v>
      </c>
      <c r="C92" s="94">
        <v>38353</v>
      </c>
      <c r="D92" s="7" t="s">
        <v>273</v>
      </c>
      <c r="E92" s="48">
        <v>9.07</v>
      </c>
      <c r="F92" s="19">
        <f>IF(E92=0,0,IF(ISNUMBER(MATCH(E92,'DB'!$B$2:$B$201,-1))=TRUE,MATCH(E92,'DB'!$B$2:$B$201,-1),0))</f>
        <v>75</v>
      </c>
      <c r="G92" s="52"/>
      <c r="H92" s="19">
        <f>IF(G92=0,0,IF(ISNUMBER(MATCH(G92,'DB'!$C$2:$C$201,1))=TRUE,MATCH(G92,'DB'!$C$2:$C$201,1),0))</f>
        <v>0</v>
      </c>
      <c r="I92" s="48">
        <v>3.72</v>
      </c>
      <c r="J92" s="19">
        <f>IF(I92=0,0,IF(ISNUMBER(MATCH(I92,'DB'!$D$2:$D$201,1))=TRUE,MATCH(I92,'DB'!$D$2:$D$201,1),0))</f>
        <v>44</v>
      </c>
      <c r="K92" s="3">
        <v>25</v>
      </c>
      <c r="L92" s="19">
        <f>IF(K92=0,0,IF(ISNUMBER(MATCH(K92,'DB'!$E$2:$E$201,1))=TRUE,MATCH(K92,'DB'!$E$2:$E$201,1),0))</f>
        <v>34</v>
      </c>
      <c r="M92" s="3" t="s">
        <v>372</v>
      </c>
      <c r="N92" s="20">
        <f>IF(ISNUMBER(MATCH(M92,'DB'!$F$2:$F$201,-1))=TRUE,MATCH(M92,'DB'!$F$2:$F$201,-1),0)</f>
        <v>79</v>
      </c>
      <c r="O92" s="21">
        <f t="shared" si="5"/>
        <v>232</v>
      </c>
    </row>
    <row r="93" spans="1:15" ht="16.5" thickBot="1" thickTop="1">
      <c r="A93" s="93" t="s">
        <v>268</v>
      </c>
      <c r="B93" s="93" t="s">
        <v>227</v>
      </c>
      <c r="C93" s="94">
        <v>38353</v>
      </c>
      <c r="D93" s="7" t="s">
        <v>273</v>
      </c>
      <c r="E93" s="48">
        <v>9.31</v>
      </c>
      <c r="F93" s="19">
        <f>IF(E93=0,0,IF(ISNUMBER(MATCH(E93,'DB'!$B$2:$B$201,-1))=TRUE,MATCH(E93,'DB'!$B$2:$B$201,-1),0))</f>
        <v>66</v>
      </c>
      <c r="G93" s="52"/>
      <c r="H93" s="19">
        <f>IF(G93=0,0,IF(ISNUMBER(MATCH(G93,'DB'!$C$2:$C$201,1))=TRUE,MATCH(G93,'DB'!$C$2:$C$201,1),0))</f>
        <v>0</v>
      </c>
      <c r="I93" s="55">
        <v>3.48</v>
      </c>
      <c r="J93" s="19">
        <f>IF(I93=0,0,IF(ISNUMBER(MATCH(I93,'DB'!$D$2:$D$201,1))=TRUE,MATCH(I93,'DB'!$D$2:$D$201,1),0))</f>
        <v>36</v>
      </c>
      <c r="K93" s="5">
        <v>27.5</v>
      </c>
      <c r="L93" s="19">
        <f>IF(K93=0,0,IF(ISNUMBER(MATCH(K93,'DB'!$E$2:$E$201,1))=TRUE,MATCH(K93,'DB'!$E$2:$E$201,1),0))</f>
        <v>40</v>
      </c>
      <c r="M93" s="6" t="s">
        <v>369</v>
      </c>
      <c r="N93" s="20">
        <f>IF(ISNUMBER(MATCH(M93,'DB'!$F$2:$F$201,-1))=TRUE,MATCH(M93,'DB'!$F$2:$F$201,-1),0)</f>
        <v>60</v>
      </c>
      <c r="O93" s="21">
        <f t="shared" si="5"/>
        <v>202</v>
      </c>
    </row>
    <row r="94" spans="1:15" ht="16.5" thickBot="1" thickTop="1">
      <c r="A94" s="93" t="s">
        <v>269</v>
      </c>
      <c r="B94" s="93" t="s">
        <v>270</v>
      </c>
      <c r="C94" s="94">
        <v>38718</v>
      </c>
      <c r="D94" s="7" t="s">
        <v>273</v>
      </c>
      <c r="E94" s="49">
        <v>10.2</v>
      </c>
      <c r="F94" s="63">
        <f>IF(E94=0,0,IF(ISNUMBER(MATCH(E94,'DB'!$B$2:$B$201,-1))=TRUE,MATCH(E94,'DB'!$B$2:$B$201,-1),0))</f>
        <v>43</v>
      </c>
      <c r="G94" s="64"/>
      <c r="H94" s="63">
        <f>IF(G94=0,0,IF(ISNUMBER(MATCH(G94,'DB'!$C$2:$C$201,1))=TRUE,MATCH(G94,'DB'!$C$2:$C$201,1),0))</f>
        <v>0</v>
      </c>
      <c r="I94" s="113">
        <v>3.65</v>
      </c>
      <c r="J94" s="63">
        <f>IF(I94=0,0,IF(ISNUMBER(MATCH(I94,'DB'!$D$2:$D$201,1))=TRUE,MATCH(I94,'DB'!$D$2:$D$201,1),0))</f>
        <v>42</v>
      </c>
      <c r="K94" s="114">
        <v>27.5</v>
      </c>
      <c r="L94" s="63">
        <f>IF(K94=0,0,IF(ISNUMBER(MATCH(K94,'DB'!$E$2:$E$201,1))=TRUE,MATCH(K94,'DB'!$E$2:$E$201,1),0))</f>
        <v>40</v>
      </c>
      <c r="M94" s="115" t="s">
        <v>370</v>
      </c>
      <c r="N94" s="67">
        <f>IF(ISNUMBER(MATCH(M94,'DB'!$F$2:$F$201,-1))=TRUE,MATCH(M94,'DB'!$F$2:$F$201,-1),0)</f>
        <v>45</v>
      </c>
      <c r="O94" s="68">
        <f t="shared" si="5"/>
        <v>170</v>
      </c>
    </row>
    <row r="95" spans="1:15" ht="15.75" thickTop="1">
      <c r="A95" s="93" t="s">
        <v>271</v>
      </c>
      <c r="B95" s="93" t="s">
        <v>231</v>
      </c>
      <c r="C95" s="94">
        <v>38718</v>
      </c>
      <c r="D95" s="7" t="s">
        <v>273</v>
      </c>
      <c r="E95" s="47">
        <v>9.88</v>
      </c>
      <c r="F95" s="69">
        <f>IF(E95=0,0,IF(ISNUMBER(MATCH(E95,'DB'!$B$2:$B$201,-1))=TRUE,MATCH(E95,'DB'!$B$2:$B$201,-1),0))</f>
        <v>51</v>
      </c>
      <c r="G95" s="70"/>
      <c r="H95" s="69">
        <f>IF(G95=0,0,IF(ISNUMBER(MATCH(G95,'DB'!$C$2:$C$201,1))=TRUE,MATCH(G95,'DB'!$C$2:$C$201,1),0))</f>
        <v>0</v>
      </c>
      <c r="I95" s="71">
        <v>3.65</v>
      </c>
      <c r="J95" s="69">
        <f>IF(I95=0,0,IF(ISNUMBER(MATCH(I95,'DB'!$D$2:$D$201,1))=TRUE,MATCH(I95,'DB'!$D$2:$D$201,1),0))</f>
        <v>42</v>
      </c>
      <c r="K95" s="72">
        <v>23.5</v>
      </c>
      <c r="L95" s="69">
        <f>IF(K95=0,0,IF(ISNUMBER(MATCH(K95,'DB'!$E$2:$E$201,1))=TRUE,MATCH(K95,'DB'!$E$2:$E$201,1),0))</f>
        <v>31</v>
      </c>
      <c r="M95" s="72" t="s">
        <v>371</v>
      </c>
      <c r="N95" s="73">
        <f>IF(ISNUMBER(MATCH(M95,'DB'!$F$2:$F$201,-1))=TRUE,MATCH(M95,'DB'!$F$2:$F$201,-1),0)</f>
        <v>34</v>
      </c>
      <c r="O95" s="74">
        <f t="shared" si="5"/>
        <v>158</v>
      </c>
    </row>
    <row r="96" spans="1:15" ht="12.75">
      <c r="A96" s="35"/>
      <c r="B96" s="36"/>
      <c r="C96" s="37"/>
      <c r="D96" s="8"/>
      <c r="E96" s="48"/>
      <c r="F96" s="19">
        <f>IF(E96=0,0,IF(ISNUMBER(MATCH(E96,'DB'!$B$2:$B$201,-1))=TRUE,MATCH(E96,'DB'!$B$2:$B$201,-1),0))</f>
        <v>0</v>
      </c>
      <c r="G96" s="52"/>
      <c r="H96" s="19">
        <f>IF(G96=0,0,IF(ISNUMBER(MATCH(G96,'DB'!$C$2:$C$201,1))=TRUE,MATCH(G96,'DB'!$C$2:$C$201,1),0))</f>
        <v>0</v>
      </c>
      <c r="I96" s="48"/>
      <c r="J96" s="19">
        <f>IF(I96=0,0,IF(ISNUMBER(MATCH(I96,'DB'!$D$2:$D$201,1))=TRUE,MATCH(I96,'DB'!$D$2:$D$201,1),0))</f>
        <v>0</v>
      </c>
      <c r="K96" s="3"/>
      <c r="L96" s="19">
        <f>IF(K96=0,0,IF(ISNUMBER(MATCH(K96,'DB'!$E$2:$E$201,1))=TRUE,MATCH(K96,'DB'!$E$2:$E$201,1),0))</f>
        <v>0</v>
      </c>
      <c r="M96" s="3"/>
      <c r="N96" s="20">
        <f>IF(ISNUMBER(MATCH(M96,'DB'!$F$2:$F$201,-1))=TRUE,MATCH(M96,'DB'!$F$2:$F$201,-1),0)</f>
        <v>0</v>
      </c>
      <c r="O96" s="21">
        <f t="shared" si="5"/>
        <v>0</v>
      </c>
    </row>
    <row r="97" spans="1:15" ht="12.75">
      <c r="A97" s="35"/>
      <c r="B97" s="36"/>
      <c r="C97" s="37"/>
      <c r="D97" s="8"/>
      <c r="E97" s="48"/>
      <c r="F97" s="19">
        <f>IF(E97=0,0,IF(ISNUMBER(MATCH(E97,'DB'!$B$2:$B$201,-1))=TRUE,MATCH(E97,'DB'!$B$2:$B$201,-1),0))</f>
        <v>0</v>
      </c>
      <c r="G97" s="52"/>
      <c r="H97" s="19">
        <f>IF(G97=0,0,IF(ISNUMBER(MATCH(G97,'DB'!$C$2:$C$201,1))=TRUE,MATCH(G97,'DB'!$C$2:$C$201,1),0))</f>
        <v>0</v>
      </c>
      <c r="I97" s="48"/>
      <c r="J97" s="19">
        <f>IF(I97=0,0,IF(ISNUMBER(MATCH(I97,'DB'!$D$2:$D$201,1))=TRUE,MATCH(I97,'DB'!$D$2:$D$201,1),0))</f>
        <v>0</v>
      </c>
      <c r="K97" s="3"/>
      <c r="L97" s="19">
        <f>IF(K97=0,0,IF(ISNUMBER(MATCH(K97,'DB'!$E$2:$E$201,1))=TRUE,MATCH(K97,'DB'!$E$2:$E$201,1),0))</f>
        <v>0</v>
      </c>
      <c r="M97" s="3"/>
      <c r="N97" s="20">
        <f>IF(ISNUMBER(MATCH(M97,'DB'!$F$2:$F$201,-1))=TRUE,MATCH(M97,'DB'!$F$2:$F$201,-1),0)</f>
        <v>0</v>
      </c>
      <c r="O97" s="21">
        <f t="shared" si="5"/>
        <v>0</v>
      </c>
    </row>
    <row r="98" spans="1:15" ht="13.5" thickBot="1">
      <c r="A98" s="44"/>
      <c r="B98" s="45"/>
      <c r="C98" s="46"/>
      <c r="D98" s="9"/>
      <c r="E98" s="50"/>
      <c r="F98" s="24">
        <f>IF(E98=0,0,IF(ISNUMBER(MATCH(E98,'DB'!$B$2:$B$201,-1))=TRUE,MATCH(E98,'DB'!$B$2:$B$201,-1),0))</f>
        <v>0</v>
      </c>
      <c r="G98" s="53"/>
      <c r="H98" s="24">
        <f>IF(G98=0,0,IF(ISNUMBER(MATCH(G98,'DB'!$C$2:$C$201,1))=TRUE,MATCH(G98,'DB'!$C$2:$C$201,1),0))</f>
        <v>0</v>
      </c>
      <c r="I98" s="50"/>
      <c r="J98" s="24">
        <f>IF(I98=0,0,IF(ISNUMBER(MATCH(I98,'DB'!$D$2:$D$201,1))=TRUE,MATCH(I98,'DB'!$D$2:$D$201,1),0))</f>
        <v>0</v>
      </c>
      <c r="K98" s="4"/>
      <c r="L98" s="24">
        <f>IF(K98=0,0,IF(ISNUMBER(MATCH(K98,'DB'!$E$2:$E$201,1))=TRUE,MATCH(K98,'DB'!$E$2:$E$201,1),0))</f>
        <v>0</v>
      </c>
      <c r="M98" s="4"/>
      <c r="N98" s="25">
        <f>IF(ISNUMBER(MATCH(M98,'DB'!$F$2:$F$201,-1))=TRUE,MATCH(M98,'DB'!$F$2:$F$201,-1),0)</f>
        <v>0</v>
      </c>
      <c r="O98" s="26">
        <f t="shared" si="5"/>
        <v>0</v>
      </c>
    </row>
    <row r="99" spans="1:15" ht="14.25" thickBot="1" thickTop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4.25" thickBot="1" thickTop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6" t="s">
        <v>215</v>
      </c>
      <c r="N100" s="117"/>
      <c r="O100" s="28">
        <f>SUM(O90:O94)</f>
        <v>1206</v>
      </c>
    </row>
    <row r="101" spans="1:15" ht="13.5" thickTop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27"/>
      <c r="N103" s="13"/>
      <c r="O103" s="13"/>
    </row>
    <row r="104" spans="1:1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3.5" thickBo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4.25" thickBot="1" thickTop="1">
      <c r="A106" s="12" t="s">
        <v>0</v>
      </c>
      <c r="B106" s="12" t="s">
        <v>2</v>
      </c>
      <c r="C106" s="12" t="s">
        <v>217</v>
      </c>
      <c r="D106" s="12" t="s">
        <v>1</v>
      </c>
      <c r="E106" s="12" t="s">
        <v>7</v>
      </c>
      <c r="F106" s="12" t="s">
        <v>3</v>
      </c>
      <c r="G106" s="12" t="s">
        <v>4</v>
      </c>
      <c r="H106" s="12" t="s">
        <v>3</v>
      </c>
      <c r="I106" s="12" t="s">
        <v>5</v>
      </c>
      <c r="J106" s="12" t="s">
        <v>3</v>
      </c>
      <c r="K106" s="12" t="s">
        <v>6</v>
      </c>
      <c r="L106" s="12" t="s">
        <v>3</v>
      </c>
      <c r="M106" s="12" t="s">
        <v>13</v>
      </c>
      <c r="N106" s="12" t="s">
        <v>3</v>
      </c>
      <c r="O106" s="12" t="s">
        <v>8</v>
      </c>
    </row>
    <row r="107" spans="1:15" ht="16.5" thickBot="1" thickTop="1">
      <c r="A107" s="95" t="s">
        <v>275</v>
      </c>
      <c r="B107" s="95" t="s">
        <v>276</v>
      </c>
      <c r="C107" s="96">
        <v>38353</v>
      </c>
      <c r="D107" s="7" t="s">
        <v>281</v>
      </c>
      <c r="E107" s="47">
        <v>9.13</v>
      </c>
      <c r="F107" s="14">
        <f>IF(E107=0,0,IF(ISNUMBER(MATCH(E107,'DB'!$B$2:$B$201,-1))=TRUE,MATCH(E107,'DB'!$B$2:$B$201,-1),0))</f>
        <v>73</v>
      </c>
      <c r="G107" s="51">
        <v>1.36</v>
      </c>
      <c r="H107" s="14">
        <f>IF(G107=0,0,IF(ISNUMBER(MATCH(G107,'DB'!$C$2:$C$201,1))=TRUE,MATCH(G107,'DB'!$C$2:$C$201,1),0))</f>
        <v>96</v>
      </c>
      <c r="I107" s="54"/>
      <c r="J107" s="14">
        <f>IF(I107=0,0,IF(ISNUMBER(MATCH(I107,'DB'!$D$2:$D$201,1))=TRUE,MATCH(I107,'DB'!$D$2:$D$201,1),0))</f>
        <v>0</v>
      </c>
      <c r="K107" s="2">
        <v>43.5</v>
      </c>
      <c r="L107" s="14">
        <f>IF(K107=0,0,IF(ISNUMBER(MATCH(K107,'DB'!$E$2:$E$201,1))=TRUE,MATCH(K107,'DB'!$E$2:$E$201,1),0))</f>
        <v>82</v>
      </c>
      <c r="M107" s="2" t="s">
        <v>374</v>
      </c>
      <c r="N107" s="15">
        <f>IF(ISNUMBER(MATCH(M107,'DB'!$F$2:$F$201,-1))=TRUE,MATCH(M107,'DB'!$F$2:$F$201,-1),0)</f>
        <v>58</v>
      </c>
      <c r="O107" s="21">
        <f aca="true" t="shared" si="6" ref="O107:O115">SUM(F107,H107,J107,L107,N107)</f>
        <v>309</v>
      </c>
    </row>
    <row r="108" spans="1:15" ht="16.5" thickBot="1" thickTop="1">
      <c r="A108" s="95" t="s">
        <v>279</v>
      </c>
      <c r="B108" s="95" t="s">
        <v>280</v>
      </c>
      <c r="C108" s="96">
        <v>38353</v>
      </c>
      <c r="D108" s="7" t="s">
        <v>281</v>
      </c>
      <c r="E108" s="48">
        <v>8.93</v>
      </c>
      <c r="F108" s="19">
        <f>IF(E108=0,0,IF(ISNUMBER(MATCH(E108,'DB'!$B$2:$B$201,-1))=TRUE,MATCH(E108,'DB'!$B$2:$B$201,-1),0))</f>
        <v>81</v>
      </c>
      <c r="G108" s="52">
        <v>1.25</v>
      </c>
      <c r="H108" s="19">
        <f>IF(G108=0,0,IF(ISNUMBER(MATCH(G108,'DB'!$C$2:$C$201,1))=TRUE,MATCH(G108,'DB'!$C$2:$C$201,1),0))</f>
        <v>63</v>
      </c>
      <c r="I108" s="48"/>
      <c r="J108" s="19">
        <f>IF(I108=0,0,IF(ISNUMBER(MATCH(I108,'DB'!$D$2:$D$201,1))=TRUE,MATCH(I108,'DB'!$D$2:$D$201,1),0))</f>
        <v>0</v>
      </c>
      <c r="K108" s="3">
        <v>43</v>
      </c>
      <c r="L108" s="19">
        <f>IF(K108=0,0,IF(ISNUMBER(MATCH(K108,'DB'!$E$2:$E$201,1))=TRUE,MATCH(K108,'DB'!$E$2:$E$201,1),0))</f>
        <v>81</v>
      </c>
      <c r="M108" s="3" t="s">
        <v>377</v>
      </c>
      <c r="N108" s="20">
        <f>IF(ISNUMBER(MATCH(M108,'DB'!$F$2:$F$201,-1))=TRUE,MATCH(M108,'DB'!$F$2:$F$201,-1),0)</f>
        <v>57</v>
      </c>
      <c r="O108" s="21">
        <f t="shared" si="6"/>
        <v>282</v>
      </c>
    </row>
    <row r="109" spans="1:15" ht="16.5" thickBot="1" thickTop="1">
      <c r="A109" s="95" t="s">
        <v>278</v>
      </c>
      <c r="B109" s="95" t="s">
        <v>276</v>
      </c>
      <c r="C109" s="96">
        <v>38353</v>
      </c>
      <c r="D109" s="7" t="s">
        <v>281</v>
      </c>
      <c r="E109" s="48">
        <v>8.98</v>
      </c>
      <c r="F109" s="19">
        <f>IF(E109=0,0,IF(ISNUMBER(MATCH(E109,'DB'!$B$2:$B$201,-1))=TRUE,MATCH(E109,'DB'!$B$2:$B$201,-1),0))</f>
        <v>78</v>
      </c>
      <c r="G109" s="52">
        <v>1.25</v>
      </c>
      <c r="H109" s="19">
        <f>IF(G109=0,0,IF(ISNUMBER(MATCH(G109,'DB'!$C$2:$C$201,1))=TRUE,MATCH(G109,'DB'!$C$2:$C$201,1),0))</f>
        <v>63</v>
      </c>
      <c r="I109" s="55"/>
      <c r="J109" s="19">
        <f>IF(I109=0,0,IF(ISNUMBER(MATCH(I109,'DB'!$D$2:$D$201,1))=TRUE,MATCH(I109,'DB'!$D$2:$D$201,1),0))</f>
        <v>0</v>
      </c>
      <c r="K109" s="5">
        <v>40.5</v>
      </c>
      <c r="L109" s="19">
        <f>IF(K109=0,0,IF(ISNUMBER(MATCH(K109,'DB'!$E$2:$E$201,1))=TRUE,MATCH(K109,'DB'!$E$2:$E$201,1),0))</f>
        <v>74</v>
      </c>
      <c r="M109" s="6" t="s">
        <v>376</v>
      </c>
      <c r="N109" s="20">
        <f>IF(ISNUMBER(MATCH(M109,'DB'!$F$2:$F$201,-1))=TRUE,MATCH(M109,'DB'!$F$2:$F$201,-1),0)</f>
        <v>64</v>
      </c>
      <c r="O109" s="21">
        <f t="shared" si="6"/>
        <v>279</v>
      </c>
    </row>
    <row r="110" spans="1:15" ht="16.5" thickBot="1" thickTop="1">
      <c r="A110" s="95" t="s">
        <v>274</v>
      </c>
      <c r="B110" s="95" t="s">
        <v>246</v>
      </c>
      <c r="C110" s="96">
        <v>38353</v>
      </c>
      <c r="D110" s="7" t="s">
        <v>281</v>
      </c>
      <c r="E110" s="48">
        <v>8.88</v>
      </c>
      <c r="F110" s="19">
        <f>IF(E110=0,0,IF(ISNUMBER(MATCH(E110,'DB'!$B$2:$B$201,-1))=TRUE,MATCH(E110,'DB'!$B$2:$B$201,-1),0))</f>
        <v>83</v>
      </c>
      <c r="G110" s="52">
        <v>1.2</v>
      </c>
      <c r="H110" s="19">
        <f>IF(G110=0,0,IF(ISNUMBER(MATCH(G110,'DB'!$C$2:$C$201,1))=TRUE,MATCH(G110,'DB'!$C$2:$C$201,1),0))</f>
        <v>53</v>
      </c>
      <c r="I110" s="48"/>
      <c r="J110" s="19">
        <f>IF(I110=0,0,IF(ISNUMBER(MATCH(I110,'DB'!$D$2:$D$201,1))=TRUE,MATCH(I110,'DB'!$D$2:$D$201,1),0))</f>
        <v>0</v>
      </c>
      <c r="K110" s="3">
        <v>33.5</v>
      </c>
      <c r="L110" s="19">
        <f>IF(K110=0,0,IF(ISNUMBER(MATCH(K110,'DB'!$E$2:$E$201,1))=TRUE,MATCH(K110,'DB'!$E$2:$E$201,1),0))</f>
        <v>56</v>
      </c>
      <c r="M110" s="3" t="s">
        <v>373</v>
      </c>
      <c r="N110" s="20">
        <f>IF(ISNUMBER(MATCH(M110,'DB'!$F$2:$F$201,-1))=TRUE,MATCH(M110,'DB'!$F$2:$F$201,-1),0)</f>
        <v>83</v>
      </c>
      <c r="O110" s="21">
        <f t="shared" si="6"/>
        <v>275</v>
      </c>
    </row>
    <row r="111" spans="1:15" ht="16.5" thickBot="1" thickTop="1">
      <c r="A111" s="95" t="s">
        <v>331</v>
      </c>
      <c r="B111" s="95" t="s">
        <v>265</v>
      </c>
      <c r="C111" s="96">
        <v>38353</v>
      </c>
      <c r="D111" s="7" t="s">
        <v>281</v>
      </c>
      <c r="E111" s="49">
        <v>9.83</v>
      </c>
      <c r="F111" s="63">
        <f>IF(E111=0,0,IF(ISNUMBER(MATCH(E111,'DB'!$B$2:$B$201,-1))=TRUE,MATCH(E111,'DB'!$B$2:$B$201,-1),0))</f>
        <v>53</v>
      </c>
      <c r="G111" s="64">
        <v>1.33</v>
      </c>
      <c r="H111" s="63">
        <f>IF(G111=0,0,IF(ISNUMBER(MATCH(G111,'DB'!$C$2:$C$201,1))=TRUE,MATCH(G111,'DB'!$C$2:$C$201,1),0))</f>
        <v>87</v>
      </c>
      <c r="I111" s="65"/>
      <c r="J111" s="63">
        <f>IF(I111=0,0,IF(ISNUMBER(MATCH(I111,'DB'!$D$2:$D$201,1))=TRUE,MATCH(I111,'DB'!$D$2:$D$201,1),0))</f>
        <v>0</v>
      </c>
      <c r="K111" s="66">
        <v>38.5</v>
      </c>
      <c r="L111" s="63">
        <f>IF(K111=0,0,IF(ISNUMBER(MATCH(K111,'DB'!$E$2:$E$201,1))=TRUE,MATCH(K111,'DB'!$E$2:$E$201,1),0))</f>
        <v>69</v>
      </c>
      <c r="M111" s="66" t="s">
        <v>378</v>
      </c>
      <c r="N111" s="67">
        <f>IF(ISNUMBER(MATCH(M111,'DB'!$F$2:$F$201,-1))=TRUE,MATCH(M111,'DB'!$F$2:$F$201,-1),0)</f>
        <v>65</v>
      </c>
      <c r="O111" s="68">
        <f t="shared" si="6"/>
        <v>274</v>
      </c>
    </row>
    <row r="112" spans="1:15" ht="16.5" thickBot="1" thickTop="1">
      <c r="A112" s="105" t="s">
        <v>277</v>
      </c>
      <c r="B112" s="105" t="s">
        <v>222</v>
      </c>
      <c r="C112" s="96">
        <v>38353</v>
      </c>
      <c r="D112" s="7" t="s">
        <v>281</v>
      </c>
      <c r="E112" s="47">
        <v>9.4</v>
      </c>
      <c r="F112" s="69">
        <f>IF(E112=0,0,IF(ISNUMBER(MATCH(E112,'DB'!$B$2:$B$201,-1))=TRUE,MATCH(E112,'DB'!$B$2:$B$201,-1),0))</f>
        <v>63</v>
      </c>
      <c r="G112" s="70">
        <v>1.3</v>
      </c>
      <c r="H112" s="69">
        <f>IF(G112=0,0,IF(ISNUMBER(MATCH(G112,'DB'!$C$2:$C$201,1))=TRUE,MATCH(G112,'DB'!$C$2:$C$201,1),0))</f>
        <v>78</v>
      </c>
      <c r="I112" s="110"/>
      <c r="J112" s="69">
        <f>IF(I112=0,0,IF(ISNUMBER(MATCH(I112,'DB'!$D$2:$D$201,1))=TRUE,MATCH(I112,'DB'!$D$2:$D$201,1),0))</f>
        <v>0</v>
      </c>
      <c r="K112" s="111">
        <v>33.5</v>
      </c>
      <c r="L112" s="69">
        <f>IF(K112=0,0,IF(ISNUMBER(MATCH(K112,'DB'!$E$2:$E$201,1))=TRUE,MATCH(K112,'DB'!$E$2:$E$201,1),0))</f>
        <v>56</v>
      </c>
      <c r="M112" s="112" t="s">
        <v>375</v>
      </c>
      <c r="N112" s="73">
        <f>IF(ISNUMBER(MATCH(M112,'DB'!$F$2:$F$201,-1))=TRUE,MATCH(M112,'DB'!$F$2:$F$201,-1),0)</f>
        <v>65</v>
      </c>
      <c r="O112" s="74">
        <f t="shared" si="6"/>
        <v>262</v>
      </c>
    </row>
    <row r="113" spans="4:15" ht="13.5" thickTop="1">
      <c r="D113" s="7"/>
      <c r="E113" s="48"/>
      <c r="F113" s="19">
        <f>IF(E113=0,0,IF(ISNUMBER(MATCH(E113,'DB'!$B$2:$B$201,-1))=TRUE,MATCH(E113,'DB'!$B$2:$B$201,-1),0))</f>
        <v>0</v>
      </c>
      <c r="G113" s="52"/>
      <c r="H113" s="19">
        <f>IF(G113=0,0,IF(ISNUMBER(MATCH(G113,'DB'!$C$2:$C$201,1))=TRUE,MATCH(G113,'DB'!$C$2:$C$201,1),0))</f>
        <v>0</v>
      </c>
      <c r="I113" s="48"/>
      <c r="J113" s="19">
        <f>IF(I113=0,0,IF(ISNUMBER(MATCH(I113,'DB'!$D$2:$D$201,1))=TRUE,MATCH(I113,'DB'!$D$2:$D$201,1),0))</f>
        <v>0</v>
      </c>
      <c r="K113" s="3"/>
      <c r="L113" s="19">
        <f>IF(K113=0,0,IF(ISNUMBER(MATCH(K113,'DB'!$E$2:$E$201,1))=TRUE,MATCH(K113,'DB'!$E$2:$E$201,1),0))</f>
        <v>0</v>
      </c>
      <c r="M113" s="3"/>
      <c r="N113" s="20">
        <f>IF(ISNUMBER(MATCH(M113,'DB'!$F$2:$F$201,-1))=TRUE,MATCH(M113,'DB'!$F$2:$F$201,-1),0)</f>
        <v>0</v>
      </c>
      <c r="O113" s="21">
        <f t="shared" si="6"/>
        <v>0</v>
      </c>
    </row>
    <row r="114" spans="1:15" ht="12.75">
      <c r="A114" s="35"/>
      <c r="B114" s="36"/>
      <c r="C114" s="37"/>
      <c r="D114" s="8"/>
      <c r="E114" s="48"/>
      <c r="F114" s="19">
        <f>IF(E114=0,0,IF(ISNUMBER(MATCH(E114,'DB'!$B$2:$B$201,-1))=TRUE,MATCH(E114,'DB'!$B$2:$B$201,-1),0))</f>
        <v>0</v>
      </c>
      <c r="G114" s="52"/>
      <c r="H114" s="19">
        <f>IF(G114=0,0,IF(ISNUMBER(MATCH(G114,'DB'!$C$2:$C$201,1))=TRUE,MATCH(G114,'DB'!$C$2:$C$201,1),0))</f>
        <v>0</v>
      </c>
      <c r="I114" s="48"/>
      <c r="J114" s="19">
        <f>IF(I114=0,0,IF(ISNUMBER(MATCH(I114,'DB'!$D$2:$D$201,1))=TRUE,MATCH(I114,'DB'!$D$2:$D$201,1),0))</f>
        <v>0</v>
      </c>
      <c r="K114" s="3"/>
      <c r="L114" s="19">
        <f>IF(K114=0,0,IF(ISNUMBER(MATCH(K114,'DB'!$E$2:$E$201,1))=TRUE,MATCH(K114,'DB'!$E$2:$E$201,1),0))</f>
        <v>0</v>
      </c>
      <c r="M114" s="3"/>
      <c r="N114" s="20">
        <f>IF(ISNUMBER(MATCH(M114,'DB'!$F$2:$F$201,-1))=TRUE,MATCH(M114,'DB'!$F$2:$F$201,-1),0)</f>
        <v>0</v>
      </c>
      <c r="O114" s="21">
        <f t="shared" si="6"/>
        <v>0</v>
      </c>
    </row>
    <row r="115" spans="1:15" ht="13.5" thickBot="1">
      <c r="A115" s="44"/>
      <c r="B115" s="45"/>
      <c r="C115" s="46"/>
      <c r="D115" s="9"/>
      <c r="E115" s="50"/>
      <c r="F115" s="24">
        <f>IF(E115=0,0,IF(ISNUMBER(MATCH(E115,'DB'!$B$2:$B$201,-1))=TRUE,MATCH(E115,'DB'!$B$2:$B$201,-1),0))</f>
        <v>0</v>
      </c>
      <c r="G115" s="53"/>
      <c r="H115" s="24">
        <f>IF(G115=0,0,IF(ISNUMBER(MATCH(G115,'DB'!$C$2:$C$201,1))=TRUE,MATCH(G115,'DB'!$C$2:$C$201,1),0))</f>
        <v>0</v>
      </c>
      <c r="I115" s="50"/>
      <c r="J115" s="24">
        <f>IF(I115=0,0,IF(ISNUMBER(MATCH(I115,'DB'!$D$2:$D$201,1))=TRUE,MATCH(I115,'DB'!$D$2:$D$201,1),0))</f>
        <v>0</v>
      </c>
      <c r="K115" s="4"/>
      <c r="L115" s="24">
        <f>IF(K115=0,0,IF(ISNUMBER(MATCH(K115,'DB'!$E$2:$E$201,1))=TRUE,MATCH(K115,'DB'!$E$2:$E$201,1),0))</f>
        <v>0</v>
      </c>
      <c r="M115" s="4"/>
      <c r="N115" s="25">
        <f>IF(ISNUMBER(MATCH(M115,'DB'!$F$2:$F$201,-1))=TRUE,MATCH(M115,'DB'!$F$2:$F$201,-1),0)</f>
        <v>0</v>
      </c>
      <c r="O115" s="26">
        <f t="shared" si="6"/>
        <v>0</v>
      </c>
    </row>
    <row r="116" spans="1:15" ht="14.25" thickBot="1" thickTop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4.25" thickBot="1" thickTop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6" t="s">
        <v>215</v>
      </c>
      <c r="N117" s="117"/>
      <c r="O117" s="28">
        <f>SUM(O107:O111)</f>
        <v>1419</v>
      </c>
    </row>
    <row r="118" spans="1:15" ht="13.5" thickTop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3.5" thickBo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7"/>
      <c r="L120" s="13"/>
      <c r="M120" s="13"/>
      <c r="N120" s="13"/>
      <c r="O120" s="13"/>
    </row>
    <row r="121" spans="1:15" ht="14.25" thickBot="1" thickTop="1">
      <c r="A121" s="12" t="s">
        <v>0</v>
      </c>
      <c r="B121" s="12" t="s">
        <v>2</v>
      </c>
      <c r="C121" s="12" t="s">
        <v>217</v>
      </c>
      <c r="D121" s="12" t="s">
        <v>1</v>
      </c>
      <c r="E121" s="12" t="s">
        <v>7</v>
      </c>
      <c r="F121" s="12" t="s">
        <v>3</v>
      </c>
      <c r="G121" s="12" t="s">
        <v>4</v>
      </c>
      <c r="H121" s="12" t="s">
        <v>3</v>
      </c>
      <c r="I121" s="12" t="s">
        <v>5</v>
      </c>
      <c r="J121" s="12" t="s">
        <v>3</v>
      </c>
      <c r="K121" s="12" t="s">
        <v>6</v>
      </c>
      <c r="L121" s="12" t="s">
        <v>3</v>
      </c>
      <c r="M121" s="12" t="s">
        <v>13</v>
      </c>
      <c r="N121" s="12" t="s">
        <v>3</v>
      </c>
      <c r="O121" s="12" t="s">
        <v>8</v>
      </c>
    </row>
    <row r="122" spans="1:15" ht="16.5" thickBot="1" thickTop="1">
      <c r="A122" s="97" t="s">
        <v>282</v>
      </c>
      <c r="B122" s="97" t="s">
        <v>283</v>
      </c>
      <c r="C122" s="98">
        <v>38695</v>
      </c>
      <c r="D122" s="7" t="s">
        <v>293</v>
      </c>
      <c r="E122" s="47">
        <v>8.85</v>
      </c>
      <c r="F122" s="14">
        <f>IF(E122=0,0,IF(ISNUMBER(MATCH(E122,'DB'!$B$2:$B$201,-1))=TRUE,MATCH(E122,'DB'!$B$2:$B$201,-1),0))</f>
        <v>84</v>
      </c>
      <c r="G122" s="51"/>
      <c r="H122" s="14">
        <f>IF(G122=0,0,IF(ISNUMBER(MATCH(G122,'DB'!$C$2:$C$201,1))=TRUE,MATCH(G122,'DB'!$C$2:$C$201,1),0))</f>
        <v>0</v>
      </c>
      <c r="I122" s="54">
        <v>4.45</v>
      </c>
      <c r="J122" s="14">
        <f>IF(I122=0,0,IF(ISNUMBER(MATCH(I122,'DB'!$D$2:$D$201,1))=TRUE,MATCH(I122,'DB'!$D$2:$D$201,1),0))</f>
        <v>76</v>
      </c>
      <c r="K122" s="2">
        <v>37.5</v>
      </c>
      <c r="L122" s="14">
        <f>IF(K122=0,0,IF(ISNUMBER(MATCH(K122,'DB'!$E$2:$E$201,1))=TRUE,MATCH(K122,'DB'!$E$2:$E$201,1),0))</f>
        <v>66</v>
      </c>
      <c r="M122" s="2" t="s">
        <v>355</v>
      </c>
      <c r="N122" s="15">
        <f>IF(ISNUMBER(MATCH(M122,'DB'!$F$2:$F$201,-1))=TRUE,MATCH(M122,'DB'!$F$2:$F$201,-1),0)</f>
        <v>84</v>
      </c>
      <c r="O122" s="21">
        <f aca="true" t="shared" si="7" ref="O122:O130">SUM(F122,H122,J122,L122,N122)</f>
        <v>310</v>
      </c>
    </row>
    <row r="123" spans="1:15" ht="16.5" thickBot="1" thickTop="1">
      <c r="A123" s="97" t="s">
        <v>291</v>
      </c>
      <c r="B123" s="97" t="s">
        <v>292</v>
      </c>
      <c r="C123" s="98">
        <v>38353</v>
      </c>
      <c r="D123" s="7" t="s">
        <v>293</v>
      </c>
      <c r="E123" s="48">
        <v>8.94</v>
      </c>
      <c r="F123" s="19">
        <f>IF(E123=0,0,IF(ISNUMBER(MATCH(E123,'DB'!$B$2:$B$201,-1))=TRUE,MATCH(E123,'DB'!$B$2:$B$201,-1),0))</f>
        <v>80</v>
      </c>
      <c r="G123" s="52"/>
      <c r="H123" s="19">
        <f>IF(G123=0,0,IF(ISNUMBER(MATCH(G123,'DB'!$C$2:$C$201,1))=TRUE,MATCH(G123,'DB'!$C$2:$C$201,1),0))</f>
        <v>0</v>
      </c>
      <c r="I123" s="48">
        <v>4.08</v>
      </c>
      <c r="J123" s="19">
        <f>IF(I123=0,0,IF(ISNUMBER(MATCH(I123,'DB'!$D$2:$D$201,1))=TRUE,MATCH(I123,'DB'!$D$2:$D$201,1),0))</f>
        <v>58</v>
      </c>
      <c r="K123" s="3">
        <v>30.5</v>
      </c>
      <c r="L123" s="19">
        <f>IF(K123=0,0,IF(ISNUMBER(MATCH(K123,'DB'!$E$2:$E$201,1))=TRUE,MATCH(K123,'DB'!$E$2:$E$201,1),0))</f>
        <v>48</v>
      </c>
      <c r="M123" s="3" t="s">
        <v>360</v>
      </c>
      <c r="N123" s="20">
        <f>IF(ISNUMBER(MATCH(M123,'DB'!$F$2:$F$201,-1))=TRUE,MATCH(M123,'DB'!$F$2:$F$201,-1),0)</f>
        <v>77</v>
      </c>
      <c r="O123" s="21">
        <f t="shared" si="7"/>
        <v>263</v>
      </c>
    </row>
    <row r="124" spans="1:15" ht="16.5" thickBot="1" thickTop="1">
      <c r="A124" s="97" t="s">
        <v>285</v>
      </c>
      <c r="B124" s="97" t="s">
        <v>286</v>
      </c>
      <c r="C124" s="98">
        <v>38718</v>
      </c>
      <c r="D124" s="7" t="s">
        <v>293</v>
      </c>
      <c r="E124" s="48">
        <v>9.48</v>
      </c>
      <c r="F124" s="19">
        <f>IF(E124=0,0,IF(ISNUMBER(MATCH(E124,'DB'!$B$2:$B$201,-1))=TRUE,MATCH(E124,'DB'!$B$2:$B$201,-1),0))</f>
        <v>61</v>
      </c>
      <c r="G124" s="52"/>
      <c r="H124" s="19">
        <f>IF(G124=0,0,IF(ISNUMBER(MATCH(G124,'DB'!$C$2:$C$201,1))=TRUE,MATCH(G124,'DB'!$C$2:$C$201,1),0))</f>
        <v>0</v>
      </c>
      <c r="I124" s="55">
        <v>4.35</v>
      </c>
      <c r="J124" s="19">
        <f>IF(I124=0,0,IF(ISNUMBER(MATCH(I124,'DB'!$D$2:$D$201,1))=TRUE,MATCH(I124,'DB'!$D$2:$D$201,1),0))</f>
        <v>72</v>
      </c>
      <c r="K124" s="5">
        <v>31</v>
      </c>
      <c r="L124" s="19">
        <f>IF(K124=0,0,IF(ISNUMBER(MATCH(K124,'DB'!$E$2:$E$201,1))=TRUE,MATCH(K124,'DB'!$E$2:$E$201,1),0))</f>
        <v>49</v>
      </c>
      <c r="M124" s="6" t="s">
        <v>357</v>
      </c>
      <c r="N124" s="20">
        <f>IF(ISNUMBER(MATCH(M124,'DB'!$F$2:$F$201,-1))=TRUE,MATCH(M124,'DB'!$F$2:$F$201,-1),0)</f>
        <v>58</v>
      </c>
      <c r="O124" s="21">
        <f t="shared" si="7"/>
        <v>240</v>
      </c>
    </row>
    <row r="125" spans="1:15" ht="16.5" thickBot="1" thickTop="1">
      <c r="A125" s="97" t="s">
        <v>289</v>
      </c>
      <c r="B125" s="97" t="s">
        <v>290</v>
      </c>
      <c r="C125" s="98">
        <v>38718</v>
      </c>
      <c r="D125" s="7" t="s">
        <v>293</v>
      </c>
      <c r="E125" s="48">
        <v>9.6</v>
      </c>
      <c r="F125" s="19">
        <f>IF(E125=0,0,IF(ISNUMBER(MATCH(E125,'DB'!$B$2:$B$201,-1))=TRUE,MATCH(E125,'DB'!$B$2:$B$201,-1),0))</f>
        <v>58</v>
      </c>
      <c r="G125" s="52"/>
      <c r="H125" s="19">
        <f>IF(G125=0,0,IF(ISNUMBER(MATCH(G125,'DB'!$C$2:$C$201,1))=TRUE,MATCH(G125,'DB'!$C$2:$C$201,1),0))</f>
        <v>0</v>
      </c>
      <c r="I125" s="48">
        <v>4.2</v>
      </c>
      <c r="J125" s="19">
        <f>IF(I125=0,0,IF(ISNUMBER(MATCH(I125,'DB'!$D$2:$D$201,1))=TRUE,MATCH(I125,'DB'!$D$2:$D$201,1),0))</f>
        <v>64</v>
      </c>
      <c r="K125" s="3">
        <v>33</v>
      </c>
      <c r="L125" s="19">
        <f>IF(K125=0,0,IF(ISNUMBER(MATCH(K125,'DB'!$E$2:$E$201,1))=TRUE,MATCH(K125,'DB'!$E$2:$E$201,1),0))</f>
        <v>54</v>
      </c>
      <c r="M125" s="3" t="s">
        <v>359</v>
      </c>
      <c r="N125" s="20">
        <f>IF(ISNUMBER(MATCH(M125,'DB'!$F$2:$F$201,-1))=TRUE,MATCH(M125,'DB'!$F$2:$F$201,-1),0)</f>
        <v>64</v>
      </c>
      <c r="O125" s="21">
        <f t="shared" si="7"/>
        <v>240</v>
      </c>
    </row>
    <row r="126" spans="1:15" ht="16.5" thickBot="1" thickTop="1">
      <c r="A126" s="97" t="s">
        <v>284</v>
      </c>
      <c r="B126" s="97" t="s">
        <v>242</v>
      </c>
      <c r="C126" s="98">
        <v>38638</v>
      </c>
      <c r="D126" s="7" t="s">
        <v>293</v>
      </c>
      <c r="E126" s="49">
        <v>9.62</v>
      </c>
      <c r="F126" s="63">
        <f>IF(E126=0,0,IF(ISNUMBER(MATCH(E126,'DB'!$B$2:$B$201,-1))=TRUE,MATCH(E126,'DB'!$B$2:$B$201,-1),0))</f>
        <v>58</v>
      </c>
      <c r="G126" s="64"/>
      <c r="H126" s="63">
        <f>IF(G126=0,0,IF(ISNUMBER(MATCH(G126,'DB'!$C$2:$C$201,1))=TRUE,MATCH(G126,'DB'!$C$2:$C$201,1),0))</f>
        <v>0</v>
      </c>
      <c r="I126" s="65">
        <v>4.02</v>
      </c>
      <c r="J126" s="63">
        <f>IF(I126=0,0,IF(ISNUMBER(MATCH(I126,'DB'!$D$2:$D$201,1))=TRUE,MATCH(I126,'DB'!$D$2:$D$201,1),0))</f>
        <v>55</v>
      </c>
      <c r="K126" s="66">
        <v>31.5</v>
      </c>
      <c r="L126" s="63">
        <f>IF(K126=0,0,IF(ISNUMBER(MATCH(K126,'DB'!$E$2:$E$201,1))=TRUE,MATCH(K126,'DB'!$E$2:$E$201,1),0))</f>
        <v>51</v>
      </c>
      <c r="M126" s="66" t="s">
        <v>356</v>
      </c>
      <c r="N126" s="67">
        <f>IF(ISNUMBER(MATCH(M126,'DB'!$F$2:$F$201,-1))=TRUE,MATCH(M126,'DB'!$F$2:$F$201,-1),0)</f>
        <v>56</v>
      </c>
      <c r="O126" s="68">
        <f t="shared" si="7"/>
        <v>220</v>
      </c>
    </row>
    <row r="127" spans="1:15" ht="15.75" thickTop="1">
      <c r="A127" s="97" t="s">
        <v>287</v>
      </c>
      <c r="B127" s="97" t="s">
        <v>288</v>
      </c>
      <c r="C127" s="98">
        <v>38678</v>
      </c>
      <c r="D127" s="7" t="s">
        <v>293</v>
      </c>
      <c r="E127" s="47">
        <v>9.39</v>
      </c>
      <c r="F127" s="69">
        <f>IF(E127=0,0,IF(ISNUMBER(MATCH(E127,'DB'!$B$2:$B$201,-1))=TRUE,MATCH(E127,'DB'!$B$2:$B$201,-1),0))</f>
        <v>64</v>
      </c>
      <c r="G127" s="70"/>
      <c r="H127" s="69">
        <f>IF(G127=0,0,IF(ISNUMBER(MATCH(G127,'DB'!$C$2:$C$201,1))=TRUE,MATCH(G127,'DB'!$C$2:$C$201,1),0))</f>
        <v>0</v>
      </c>
      <c r="I127" s="110">
        <v>3.93</v>
      </c>
      <c r="J127" s="69">
        <f>IF(I127=0,0,IF(ISNUMBER(MATCH(I127,'DB'!$D$2:$D$201,1))=TRUE,MATCH(I127,'DB'!$D$2:$D$201,1),0))</f>
        <v>51</v>
      </c>
      <c r="K127" s="111">
        <v>28.5</v>
      </c>
      <c r="L127" s="69">
        <f>IF(K127=0,0,IF(ISNUMBER(MATCH(K127,'DB'!$E$2:$E$201,1))=TRUE,MATCH(K127,'DB'!$E$2:$E$201,1),0))</f>
        <v>43</v>
      </c>
      <c r="M127" s="112" t="s">
        <v>358</v>
      </c>
      <c r="N127" s="73">
        <f>IF(ISNUMBER(MATCH(M127,'DB'!$F$2:$F$201,-1))=TRUE,MATCH(M127,'DB'!$F$2:$F$201,-1),0)</f>
        <v>54</v>
      </c>
      <c r="O127" s="74">
        <f t="shared" si="7"/>
        <v>212</v>
      </c>
    </row>
    <row r="128" spans="1:15" ht="12.75">
      <c r="A128" s="35"/>
      <c r="B128" s="36"/>
      <c r="C128" s="37"/>
      <c r="D128" s="8"/>
      <c r="E128" s="48"/>
      <c r="F128" s="19">
        <f>IF(E128=0,0,IF(ISNUMBER(MATCH(E128,'DB'!$B$2:$B$201,-1))=TRUE,MATCH(E128,'DB'!$B$2:$B$201,-1),0))</f>
        <v>0</v>
      </c>
      <c r="G128" s="52"/>
      <c r="H128" s="19">
        <f>IF(G128=0,0,IF(ISNUMBER(MATCH(G128,'DB'!$C$2:$C$201,1))=TRUE,MATCH(G128,'DB'!$C$2:$C$201,1),0))</f>
        <v>0</v>
      </c>
      <c r="I128" s="48"/>
      <c r="J128" s="19">
        <f>IF(I128=0,0,IF(ISNUMBER(MATCH(I128,'DB'!$D$2:$D$201,1))=TRUE,MATCH(I128,'DB'!$D$2:$D$201,1),0))</f>
        <v>0</v>
      </c>
      <c r="K128" s="3"/>
      <c r="L128" s="19">
        <f>IF(K128=0,0,IF(ISNUMBER(MATCH(K128,'DB'!$E$2:$E$201,1))=TRUE,MATCH(K128,'DB'!$E$2:$E$201,1),0))</f>
        <v>0</v>
      </c>
      <c r="M128" s="3"/>
      <c r="N128" s="20">
        <f>IF(ISNUMBER(MATCH(M128,'DB'!$F$2:$F$201,-1))=TRUE,MATCH(M128,'DB'!$F$2:$F$201,-1),0)</f>
        <v>0</v>
      </c>
      <c r="O128" s="21">
        <f t="shared" si="7"/>
        <v>0</v>
      </c>
    </row>
    <row r="129" spans="1:15" ht="12.75">
      <c r="A129" s="35"/>
      <c r="B129" s="36"/>
      <c r="C129" s="37"/>
      <c r="D129" s="8"/>
      <c r="E129" s="48"/>
      <c r="F129" s="19">
        <f>IF(E129=0,0,IF(ISNUMBER(MATCH(E129,'DB'!$B$2:$B$201,-1))=TRUE,MATCH(E129,'DB'!$B$2:$B$201,-1),0))</f>
        <v>0</v>
      </c>
      <c r="G129" s="52"/>
      <c r="H129" s="19">
        <f>IF(G129=0,0,IF(ISNUMBER(MATCH(G129,'DB'!$C$2:$C$201,1))=TRUE,MATCH(G129,'DB'!$C$2:$C$201,1),0))</f>
        <v>0</v>
      </c>
      <c r="I129" s="48"/>
      <c r="J129" s="19">
        <f>IF(I129=0,0,IF(ISNUMBER(MATCH(I129,'DB'!$D$2:$D$201,1))=TRUE,MATCH(I129,'DB'!$D$2:$D$201,1),0))</f>
        <v>0</v>
      </c>
      <c r="K129" s="3"/>
      <c r="L129" s="19">
        <f>IF(K129=0,0,IF(ISNUMBER(MATCH(K129,'DB'!$E$2:$E$201,1))=TRUE,MATCH(K129,'DB'!$E$2:$E$201,1),0))</f>
        <v>0</v>
      </c>
      <c r="M129" s="3"/>
      <c r="N129" s="20">
        <f>IF(ISNUMBER(MATCH(M129,'DB'!$F$2:$F$201,-1))=TRUE,MATCH(M129,'DB'!$F$2:$F$201,-1),0)</f>
        <v>0</v>
      </c>
      <c r="O129" s="21">
        <f t="shared" si="7"/>
        <v>0</v>
      </c>
    </row>
    <row r="130" spans="1:15" ht="13.5" thickBot="1">
      <c r="A130" s="44"/>
      <c r="B130" s="45"/>
      <c r="C130" s="46"/>
      <c r="D130" s="9"/>
      <c r="E130" s="50"/>
      <c r="F130" s="24">
        <f>IF(E130=0,0,IF(ISNUMBER(MATCH(E130,'DB'!$B$2:$B$201,-1))=TRUE,MATCH(E130,'DB'!$B$2:$B$201,-1),0))</f>
        <v>0</v>
      </c>
      <c r="G130" s="53"/>
      <c r="H130" s="24">
        <f>IF(G130=0,0,IF(ISNUMBER(MATCH(G130,'DB'!$C$2:$C$201,1))=TRUE,MATCH(G130,'DB'!$C$2:$C$201,1),0))</f>
        <v>0</v>
      </c>
      <c r="I130" s="50"/>
      <c r="J130" s="24">
        <f>IF(I130=0,0,IF(ISNUMBER(MATCH(I130,'DB'!$D$2:$D$201,1))=TRUE,MATCH(I130,'DB'!$D$2:$D$201,1),0))</f>
        <v>0</v>
      </c>
      <c r="K130" s="4"/>
      <c r="L130" s="24">
        <f>IF(K130=0,0,IF(ISNUMBER(MATCH(K130,'DB'!$E$2:$E$201,1))=TRUE,MATCH(K130,'DB'!$E$2:$E$201,1),0))</f>
        <v>0</v>
      </c>
      <c r="M130" s="4"/>
      <c r="N130" s="25">
        <f>IF(ISNUMBER(MATCH(M130,'DB'!$F$2:$F$201,-1))=TRUE,MATCH(M130,'DB'!$F$2:$F$201,-1),0)</f>
        <v>0</v>
      </c>
      <c r="O130" s="26">
        <f t="shared" si="7"/>
        <v>0</v>
      </c>
    </row>
    <row r="131" spans="1:15" ht="14.25" thickBot="1" thickTop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4.25" thickBot="1" thickTop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6" t="s">
        <v>215</v>
      </c>
      <c r="N132" s="117"/>
      <c r="O132" s="28">
        <f>SUM(O122:O126)</f>
        <v>1273</v>
      </c>
    </row>
    <row r="133" spans="1:15" ht="13.5" thickTop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27"/>
      <c r="N135" s="13"/>
      <c r="O135" s="13"/>
    </row>
    <row r="136" spans="1:15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3.5" thickBo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4.25" thickBot="1" thickTop="1">
      <c r="A138" s="12" t="s">
        <v>0</v>
      </c>
      <c r="B138" s="12" t="s">
        <v>2</v>
      </c>
      <c r="C138" s="12" t="s">
        <v>217</v>
      </c>
      <c r="D138" s="12" t="s">
        <v>1</v>
      </c>
      <c r="E138" s="12" t="s">
        <v>7</v>
      </c>
      <c r="F138" s="12" t="s">
        <v>3</v>
      </c>
      <c r="G138" s="12" t="s">
        <v>4</v>
      </c>
      <c r="H138" s="12" t="s">
        <v>3</v>
      </c>
      <c r="I138" s="12" t="s">
        <v>5</v>
      </c>
      <c r="J138" s="12" t="s">
        <v>3</v>
      </c>
      <c r="K138" s="12" t="s">
        <v>6</v>
      </c>
      <c r="L138" s="12" t="s">
        <v>3</v>
      </c>
      <c r="M138" s="12" t="s">
        <v>13</v>
      </c>
      <c r="N138" s="12" t="s">
        <v>3</v>
      </c>
      <c r="O138" s="12" t="s">
        <v>8</v>
      </c>
    </row>
    <row r="139" spans="1:15" ht="16.5" thickBot="1" thickTop="1">
      <c r="A139" s="99" t="s">
        <v>294</v>
      </c>
      <c r="B139" s="99" t="s">
        <v>295</v>
      </c>
      <c r="C139" s="100">
        <v>38718</v>
      </c>
      <c r="D139" s="7" t="s">
        <v>303</v>
      </c>
      <c r="E139" s="47">
        <v>8.92</v>
      </c>
      <c r="F139" s="14">
        <f>IF(E139=0,0,IF(ISNUMBER(MATCH(E139,'DB'!$B$2:$B$201,-1))=TRUE,MATCH(E139,'DB'!$B$2:$B$201,-1),0))</f>
        <v>81</v>
      </c>
      <c r="G139" s="51"/>
      <c r="H139" s="14">
        <f>IF(G139=0,0,IF(ISNUMBER(MATCH(G139,'DB'!$C$2:$C$201,1))=TRUE,MATCH(G139,'DB'!$C$2:$C$201,1),0))</f>
        <v>0</v>
      </c>
      <c r="I139" s="54">
        <v>4.23</v>
      </c>
      <c r="J139" s="14">
        <f>IF(I139=0,0,IF(ISNUMBER(MATCH(I139,'DB'!$D$2:$D$201,1))=TRUE,MATCH(I139,'DB'!$D$2:$D$201,1),0))</f>
        <v>66</v>
      </c>
      <c r="K139" s="2">
        <v>40.5</v>
      </c>
      <c r="L139" s="14">
        <f>IF(K139=0,0,IF(ISNUMBER(MATCH(K139,'DB'!$E$2:$E$201,1))=TRUE,MATCH(K139,'DB'!$E$2:$E$201,1),0))</f>
        <v>74</v>
      </c>
      <c r="M139" s="2" t="s">
        <v>379</v>
      </c>
      <c r="N139" s="15">
        <f>IF(ISNUMBER(MATCH(M139,'DB'!$F$2:$F$201,-1))=TRUE,MATCH(M139,'DB'!$F$2:$F$201,-1),0)</f>
        <v>68</v>
      </c>
      <c r="O139" s="21">
        <f aca="true" t="shared" si="8" ref="O139:O147">SUM(F139,H139,J139,L139,N139)</f>
        <v>289</v>
      </c>
    </row>
    <row r="140" spans="1:15" ht="16.5" thickBot="1" thickTop="1">
      <c r="A140" s="99" t="s">
        <v>296</v>
      </c>
      <c r="B140" s="99" t="s">
        <v>297</v>
      </c>
      <c r="C140" s="100">
        <v>38718</v>
      </c>
      <c r="D140" s="7" t="s">
        <v>303</v>
      </c>
      <c r="E140" s="48">
        <v>9.96</v>
      </c>
      <c r="F140" s="19">
        <f>IF(E140=0,0,IF(ISNUMBER(MATCH(E140,'DB'!$B$2:$B$201,-1))=TRUE,MATCH(E140,'DB'!$B$2:$B$201,-1),0))</f>
        <v>49</v>
      </c>
      <c r="G140" s="52"/>
      <c r="H140" s="19">
        <f>IF(G140=0,0,IF(ISNUMBER(MATCH(G140,'DB'!$C$2:$C$201,1))=TRUE,MATCH(G140,'DB'!$C$2:$C$201,1),0))</f>
        <v>0</v>
      </c>
      <c r="I140" s="48">
        <v>3.87</v>
      </c>
      <c r="J140" s="19">
        <f>IF(I140=0,0,IF(ISNUMBER(MATCH(I140,'DB'!$D$2:$D$201,1))=TRUE,MATCH(I140,'DB'!$D$2:$D$201,1),0))</f>
        <v>49</v>
      </c>
      <c r="K140" s="3">
        <v>22.5</v>
      </c>
      <c r="L140" s="19">
        <f>IF(K140=0,0,IF(ISNUMBER(MATCH(K140,'DB'!$E$2:$E$201,1))=TRUE,MATCH(K140,'DB'!$E$2:$E$201,1),0))</f>
        <v>29</v>
      </c>
      <c r="M140" s="3" t="s">
        <v>380</v>
      </c>
      <c r="N140" s="20">
        <f>IF(ISNUMBER(MATCH(M140,'DB'!$F$2:$F$201,-1))=TRUE,MATCH(M140,'DB'!$F$2:$F$201,-1),0)</f>
        <v>50</v>
      </c>
      <c r="O140" s="21">
        <f t="shared" si="8"/>
        <v>177</v>
      </c>
    </row>
    <row r="141" spans="1:15" ht="16.5" thickBot="1" thickTop="1">
      <c r="A141" s="99" t="s">
        <v>298</v>
      </c>
      <c r="B141" s="99" t="s">
        <v>299</v>
      </c>
      <c r="C141" s="100">
        <v>38718</v>
      </c>
      <c r="D141" s="7" t="s">
        <v>303</v>
      </c>
      <c r="E141" s="48">
        <v>9.59</v>
      </c>
      <c r="F141" s="19">
        <f>IF(E141=0,0,IF(ISNUMBER(MATCH(E141,'DB'!$B$2:$B$201,-1))=TRUE,MATCH(E141,'DB'!$B$2:$B$201,-1),0))</f>
        <v>59</v>
      </c>
      <c r="G141" s="52"/>
      <c r="H141" s="19">
        <f>IF(G141=0,0,IF(ISNUMBER(MATCH(G141,'DB'!$C$2:$C$201,1))=TRUE,MATCH(G141,'DB'!$C$2:$C$201,1),0))</f>
        <v>0</v>
      </c>
      <c r="I141" s="55">
        <v>4.15</v>
      </c>
      <c r="J141" s="19">
        <f>IF(I141=0,0,IF(ISNUMBER(MATCH(I141,'DB'!$D$2:$D$201,1))=TRUE,MATCH(I141,'DB'!$D$2:$D$201,1),0))</f>
        <v>62</v>
      </c>
      <c r="K141" s="5">
        <v>24.5</v>
      </c>
      <c r="L141" s="19">
        <f>IF(K141=0,0,IF(ISNUMBER(MATCH(K141,'DB'!$E$2:$E$201,1))=TRUE,MATCH(K141,'DB'!$E$2:$E$201,1),0))</f>
        <v>33</v>
      </c>
      <c r="M141" s="6" t="s">
        <v>381</v>
      </c>
      <c r="N141" s="20">
        <f>IF(ISNUMBER(MATCH(M141,'DB'!$F$2:$F$201,-1))=TRUE,MATCH(M141,'DB'!$F$2:$F$201,-1),0)</f>
        <v>37</v>
      </c>
      <c r="O141" s="21">
        <f t="shared" si="8"/>
        <v>191</v>
      </c>
    </row>
    <row r="142" spans="1:15" ht="16.5" thickBot="1" thickTop="1">
      <c r="A142" s="99" t="s">
        <v>300</v>
      </c>
      <c r="B142" s="99" t="s">
        <v>265</v>
      </c>
      <c r="C142" s="100">
        <v>38353</v>
      </c>
      <c r="D142" s="7" t="s">
        <v>303</v>
      </c>
      <c r="E142" s="48">
        <v>10.27</v>
      </c>
      <c r="F142" s="19">
        <f>IF(E142=0,0,IF(ISNUMBER(MATCH(E142,'DB'!$B$2:$B$201,-1))=TRUE,MATCH(E142,'DB'!$B$2:$B$201,-1),0))</f>
        <v>42</v>
      </c>
      <c r="G142" s="52"/>
      <c r="H142" s="19">
        <f>IF(G142=0,0,IF(ISNUMBER(MATCH(G142,'DB'!$C$2:$C$201,1))=TRUE,MATCH(G142,'DB'!$C$2:$C$201,1),0))</f>
        <v>0</v>
      </c>
      <c r="I142" s="55">
        <v>3.63</v>
      </c>
      <c r="J142" s="19">
        <f>IF(I142=0,0,IF(ISNUMBER(MATCH(I142,'DB'!$D$2:$D$201,1))=TRUE,MATCH(I142,'DB'!$D$2:$D$201,1),0))</f>
        <v>41</v>
      </c>
      <c r="K142" s="5">
        <v>26</v>
      </c>
      <c r="L142" s="19">
        <f>IF(K142=0,0,IF(ISNUMBER(MATCH(K142,'DB'!$E$2:$E$201,1))=TRUE,MATCH(K142,'DB'!$E$2:$E$201,1),0))</f>
        <v>36</v>
      </c>
      <c r="M142" s="6" t="s">
        <v>382</v>
      </c>
      <c r="N142" s="20">
        <f>IF(ISNUMBER(MATCH(M142,'DB'!$F$2:$F$201,-1))=TRUE,MATCH(M142,'DB'!$F$2:$F$201,-1),0)</f>
        <v>33</v>
      </c>
      <c r="O142" s="21">
        <f t="shared" si="8"/>
        <v>152</v>
      </c>
    </row>
    <row r="143" spans="1:15" ht="16.5" thickBot="1" thickTop="1">
      <c r="A143" s="99" t="s">
        <v>301</v>
      </c>
      <c r="B143" s="99" t="s">
        <v>302</v>
      </c>
      <c r="C143" s="100">
        <v>38353</v>
      </c>
      <c r="D143" s="7" t="s">
        <v>303</v>
      </c>
      <c r="E143" s="49">
        <v>9.38</v>
      </c>
      <c r="F143" s="63">
        <f>IF(E143=0,0,IF(ISNUMBER(MATCH(E143,'DB'!$B$2:$B$201,-1))=TRUE,MATCH(E143,'DB'!$B$2:$B$201,-1),0))</f>
        <v>64</v>
      </c>
      <c r="G143" s="64"/>
      <c r="H143" s="63">
        <f>IF(G143=0,0,IF(ISNUMBER(MATCH(G143,'DB'!$C$2:$C$201,1))=TRUE,MATCH(G143,'DB'!$C$2:$C$201,1),0))</f>
        <v>0</v>
      </c>
      <c r="I143" s="65">
        <v>4.08</v>
      </c>
      <c r="J143" s="63">
        <f>IF(I143=0,0,IF(ISNUMBER(MATCH(I143,'DB'!$D$2:$D$201,1))=TRUE,MATCH(I143,'DB'!$D$2:$D$201,1),0))</f>
        <v>58</v>
      </c>
      <c r="K143" s="66">
        <v>22</v>
      </c>
      <c r="L143" s="63">
        <f>IF(K143=0,0,IF(ISNUMBER(MATCH(K143,'DB'!$E$2:$E$201,1))=TRUE,MATCH(K143,'DB'!$E$2:$E$201,1),0))</f>
        <v>28</v>
      </c>
      <c r="M143" s="66" t="s">
        <v>383</v>
      </c>
      <c r="N143" s="67">
        <f>IF(ISNUMBER(MATCH(M143,'DB'!$F$2:$F$201,-1))=TRUE,MATCH(M143,'DB'!$F$2:$F$201,-1),0)</f>
        <v>44</v>
      </c>
      <c r="O143" s="68">
        <f t="shared" si="8"/>
        <v>194</v>
      </c>
    </row>
    <row r="144" spans="4:15" ht="13.5" thickTop="1">
      <c r="D144" s="7"/>
      <c r="E144" s="47"/>
      <c r="F144" s="69">
        <f>IF(E144=0,0,IF(ISNUMBER(MATCH(E144,'DB'!$B$2:$B$201,-1))=TRUE,MATCH(E144,'DB'!$B$2:$B$201,-1),0))</f>
        <v>0</v>
      </c>
      <c r="G144" s="70"/>
      <c r="H144" s="69">
        <f>IF(G144=0,0,IF(ISNUMBER(MATCH(G144,'DB'!$C$2:$C$201,1))=TRUE,MATCH(G144,'DB'!$C$2:$C$201,1),0))</f>
        <v>0</v>
      </c>
      <c r="I144" s="71"/>
      <c r="J144" s="69">
        <f>IF(I144=0,0,IF(ISNUMBER(MATCH(I144,'DB'!$D$2:$D$201,1))=TRUE,MATCH(I144,'DB'!$D$2:$D$201,1),0))</f>
        <v>0</v>
      </c>
      <c r="K144" s="72"/>
      <c r="L144" s="69">
        <f>IF(K144=0,0,IF(ISNUMBER(MATCH(K144,'DB'!$E$2:$E$201,1))=TRUE,MATCH(K144,'DB'!$E$2:$E$201,1),0))</f>
        <v>0</v>
      </c>
      <c r="M144" s="72"/>
      <c r="N144" s="73">
        <f>IF(ISNUMBER(MATCH(M144,'DB'!$F$2:$F$201,-1))=TRUE,MATCH(M144,'DB'!$F$2:$F$201,-1),0)</f>
        <v>0</v>
      </c>
      <c r="O144" s="74">
        <f t="shared" si="8"/>
        <v>0</v>
      </c>
    </row>
    <row r="145" spans="1:15" ht="12.75">
      <c r="A145" s="35"/>
      <c r="B145" s="36"/>
      <c r="C145" s="37"/>
      <c r="D145" s="8"/>
      <c r="E145" s="48"/>
      <c r="F145" s="19">
        <f>IF(E145=0,0,IF(ISNUMBER(MATCH(E145,'DB'!$B$2:$B$201,-1))=TRUE,MATCH(E145,'DB'!$B$2:$B$201,-1),0))</f>
        <v>0</v>
      </c>
      <c r="G145" s="52"/>
      <c r="H145" s="19">
        <f>IF(G145=0,0,IF(ISNUMBER(MATCH(G145,'DB'!$C$2:$C$201,1))=TRUE,MATCH(G145,'DB'!$C$2:$C$201,1),0))</f>
        <v>0</v>
      </c>
      <c r="I145" s="48"/>
      <c r="J145" s="19">
        <f>IF(I145=0,0,IF(ISNUMBER(MATCH(I145,'DB'!$D$2:$D$201,1))=TRUE,MATCH(I145,'DB'!$D$2:$D$201,1),0))</f>
        <v>0</v>
      </c>
      <c r="K145" s="3"/>
      <c r="L145" s="19">
        <f>IF(K145=0,0,IF(ISNUMBER(MATCH(K145,'DB'!$E$2:$E$201,1))=TRUE,MATCH(K145,'DB'!$E$2:$E$201,1),0))</f>
        <v>0</v>
      </c>
      <c r="M145" s="3"/>
      <c r="N145" s="20">
        <f>IF(ISNUMBER(MATCH(M145,'DB'!$F$2:$F$201,-1))=TRUE,MATCH(M145,'DB'!$F$2:$F$201,-1),0)</f>
        <v>0</v>
      </c>
      <c r="O145" s="21">
        <f t="shared" si="8"/>
        <v>0</v>
      </c>
    </row>
    <row r="146" spans="1:15" ht="12.75">
      <c r="A146" s="35"/>
      <c r="B146" s="36"/>
      <c r="C146" s="37"/>
      <c r="D146" s="8"/>
      <c r="E146" s="48"/>
      <c r="F146" s="19">
        <f>IF(E146=0,0,IF(ISNUMBER(MATCH(E146,'DB'!$B$2:$B$201,-1))=TRUE,MATCH(E146,'DB'!$B$2:$B$201,-1),0))</f>
        <v>0</v>
      </c>
      <c r="G146" s="52"/>
      <c r="H146" s="19">
        <f>IF(G146=0,0,IF(ISNUMBER(MATCH(G146,'DB'!$C$2:$C$201,1))=TRUE,MATCH(G146,'DB'!$C$2:$C$201,1),0))</f>
        <v>0</v>
      </c>
      <c r="I146" s="48"/>
      <c r="J146" s="19">
        <f>IF(I146=0,0,IF(ISNUMBER(MATCH(I146,'DB'!$D$2:$D$201,1))=TRUE,MATCH(I146,'DB'!$D$2:$D$201,1),0))</f>
        <v>0</v>
      </c>
      <c r="K146" s="3"/>
      <c r="L146" s="19">
        <f>IF(K146=0,0,IF(ISNUMBER(MATCH(K146,'DB'!$E$2:$E$201,1))=TRUE,MATCH(K146,'DB'!$E$2:$E$201,1),0))</f>
        <v>0</v>
      </c>
      <c r="M146" s="3"/>
      <c r="N146" s="20">
        <f>IF(ISNUMBER(MATCH(M146,'DB'!$F$2:$F$201,-1))=TRUE,MATCH(M146,'DB'!$F$2:$F$201,-1),0)</f>
        <v>0</v>
      </c>
      <c r="O146" s="21">
        <f t="shared" si="8"/>
        <v>0</v>
      </c>
    </row>
    <row r="147" spans="1:15" ht="13.5" thickBot="1">
      <c r="A147" s="44"/>
      <c r="B147" s="45"/>
      <c r="C147" s="46"/>
      <c r="D147" s="9"/>
      <c r="E147" s="50"/>
      <c r="F147" s="24">
        <f>IF(E147=0,0,IF(ISNUMBER(MATCH(E147,'DB'!$B$2:$B$201,-1))=TRUE,MATCH(E147,'DB'!$B$2:$B$201,-1),0))</f>
        <v>0</v>
      </c>
      <c r="G147" s="53"/>
      <c r="H147" s="24">
        <f>IF(G147=0,0,IF(ISNUMBER(MATCH(G147,'DB'!$C$2:$C$201,1))=TRUE,MATCH(G147,'DB'!$C$2:$C$201,1),0))</f>
        <v>0</v>
      </c>
      <c r="I147" s="50"/>
      <c r="J147" s="24">
        <f>IF(I147=0,0,IF(ISNUMBER(MATCH(I147,'DB'!$D$2:$D$201,1))=TRUE,MATCH(I147,'DB'!$D$2:$D$201,1),0))</f>
        <v>0</v>
      </c>
      <c r="K147" s="4"/>
      <c r="L147" s="24">
        <f>IF(K147=0,0,IF(ISNUMBER(MATCH(K147,'DB'!$E$2:$E$201,1))=TRUE,MATCH(K147,'DB'!$E$2:$E$201,1),0))</f>
        <v>0</v>
      </c>
      <c r="M147" s="4"/>
      <c r="N147" s="25">
        <f>IF(ISNUMBER(MATCH(M147,'DB'!$F$2:$F$201,-1))=TRUE,MATCH(M147,'DB'!$F$2:$F$201,-1),0)</f>
        <v>0</v>
      </c>
      <c r="O147" s="26">
        <f t="shared" si="8"/>
        <v>0</v>
      </c>
    </row>
    <row r="148" spans="1:15" ht="14.25" thickBot="1" thickTop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4.25" thickBot="1" thickTop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6" t="s">
        <v>215</v>
      </c>
      <c r="N149" s="117"/>
      <c r="O149" s="28">
        <f>SUM(O139:O143)</f>
        <v>1003</v>
      </c>
    </row>
    <row r="150" spans="1:15" ht="13.5" thickTop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27"/>
      <c r="N152" s="13"/>
      <c r="O152" s="13"/>
    </row>
    <row r="153" spans="1:15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3.5" thickBo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4.25" thickBot="1" thickTop="1">
      <c r="A155" s="12" t="s">
        <v>0</v>
      </c>
      <c r="B155" s="12" t="s">
        <v>2</v>
      </c>
      <c r="C155" s="12" t="s">
        <v>217</v>
      </c>
      <c r="D155" s="12" t="s">
        <v>1</v>
      </c>
      <c r="E155" s="12" t="s">
        <v>7</v>
      </c>
      <c r="F155" s="12" t="s">
        <v>3</v>
      </c>
      <c r="G155" s="12" t="s">
        <v>4</v>
      </c>
      <c r="H155" s="12" t="s">
        <v>3</v>
      </c>
      <c r="I155" s="12" t="s">
        <v>5</v>
      </c>
      <c r="J155" s="12" t="s">
        <v>3</v>
      </c>
      <c r="K155" s="12" t="s">
        <v>6</v>
      </c>
      <c r="L155" s="12" t="s">
        <v>3</v>
      </c>
      <c r="M155" s="12" t="s">
        <v>13</v>
      </c>
      <c r="N155" s="12" t="s">
        <v>3</v>
      </c>
      <c r="O155" s="12" t="s">
        <v>8</v>
      </c>
    </row>
    <row r="156" spans="1:15" ht="16.5" thickBot="1" thickTop="1">
      <c r="A156" s="101" t="s">
        <v>306</v>
      </c>
      <c r="B156" s="101" t="s">
        <v>307</v>
      </c>
      <c r="C156" s="102">
        <v>38353</v>
      </c>
      <c r="D156" s="7" t="s">
        <v>312</v>
      </c>
      <c r="E156" s="47">
        <v>9.1</v>
      </c>
      <c r="F156" s="14">
        <f>IF(E156=0,0,IF(ISNUMBER(MATCH(E156,'DB'!$B$2:$B$201,-1))=TRUE,MATCH(E156,'DB'!$B$2:$B$201,-1),0))</f>
        <v>74</v>
      </c>
      <c r="G156" s="51"/>
      <c r="H156" s="14">
        <f>IF(G156=0,0,IF(ISNUMBER(MATCH(G156,'DB'!$C$2:$C$201,1))=TRUE,MATCH(G156,'DB'!$C$2:$C$201,1),0))</f>
        <v>0</v>
      </c>
      <c r="I156" s="54">
        <v>4.42</v>
      </c>
      <c r="J156" s="14">
        <f>IF(I156=0,0,IF(ISNUMBER(MATCH(I156,'DB'!$D$2:$D$201,1))=TRUE,MATCH(I156,'DB'!$D$2:$D$201,1),0))</f>
        <v>75</v>
      </c>
      <c r="K156" s="2">
        <v>27.5</v>
      </c>
      <c r="L156" s="14">
        <f>IF(K156=0,0,IF(ISNUMBER(MATCH(K156,'DB'!$E$2:$E$201,1))=TRUE,MATCH(K156,'DB'!$E$2:$E$201,1),0))</f>
        <v>40</v>
      </c>
      <c r="M156" s="2" t="s">
        <v>391</v>
      </c>
      <c r="N156" s="15">
        <f>IF(ISNUMBER(MATCH(M156,'DB'!$F$2:$F$201,-1))=TRUE,MATCH(M156,'DB'!$F$2:$F$201,-1),0)</f>
        <v>59</v>
      </c>
      <c r="O156" s="21">
        <f aca="true" t="shared" si="9" ref="O156:O164">SUM(F156,H156,J156,L156,N156)</f>
        <v>248</v>
      </c>
    </row>
    <row r="157" spans="1:15" ht="16.5" thickBot="1" thickTop="1">
      <c r="A157" s="101" t="s">
        <v>304</v>
      </c>
      <c r="B157" s="101" t="s">
        <v>305</v>
      </c>
      <c r="C157" s="102">
        <v>38353</v>
      </c>
      <c r="D157" s="7" t="s">
        <v>312</v>
      </c>
      <c r="E157" s="48">
        <v>9.44</v>
      </c>
      <c r="F157" s="19">
        <f>IF(E157=0,0,IF(ISNUMBER(MATCH(E157,'DB'!$B$2:$B$201,-1))=TRUE,MATCH(E157,'DB'!$B$2:$B$201,-1),0))</f>
        <v>62</v>
      </c>
      <c r="G157" s="52"/>
      <c r="H157" s="19">
        <f>IF(G157=0,0,IF(ISNUMBER(MATCH(G157,'DB'!$C$2:$C$201,1))=TRUE,MATCH(G157,'DB'!$C$2:$C$201,1),0))</f>
        <v>0</v>
      </c>
      <c r="I157" s="48">
        <v>4</v>
      </c>
      <c r="J157" s="19">
        <f>IF(I157=0,0,IF(ISNUMBER(MATCH(I157,'DB'!$D$2:$D$201,1))=TRUE,MATCH(I157,'DB'!$D$2:$D$201,1),0))</f>
        <v>54</v>
      </c>
      <c r="K157" s="3">
        <v>29</v>
      </c>
      <c r="L157" s="19">
        <f>IF(K157=0,0,IF(ISNUMBER(MATCH(K157,'DB'!$E$2:$E$201,1))=TRUE,MATCH(K157,'DB'!$E$2:$E$201,1),0))</f>
        <v>44</v>
      </c>
      <c r="M157" s="3" t="s">
        <v>390</v>
      </c>
      <c r="N157" s="20">
        <f>IF(ISNUMBER(MATCH(M157,'DB'!$F$2:$F$201,-1))=TRUE,MATCH(M157,'DB'!$F$2:$F$201,-1),0)</f>
        <v>75</v>
      </c>
      <c r="O157" s="21">
        <f t="shared" si="9"/>
        <v>235</v>
      </c>
    </row>
    <row r="158" spans="1:15" ht="16.5" thickBot="1" thickTop="1">
      <c r="A158" s="101" t="s">
        <v>308</v>
      </c>
      <c r="B158" s="101" t="s">
        <v>295</v>
      </c>
      <c r="C158" s="102">
        <v>38353</v>
      </c>
      <c r="D158" s="7" t="s">
        <v>312</v>
      </c>
      <c r="E158" s="48">
        <v>9.62</v>
      </c>
      <c r="F158" s="19">
        <f>IF(E158=0,0,IF(ISNUMBER(MATCH(E158,'DB'!$B$2:$B$201,-1))=TRUE,MATCH(E158,'DB'!$B$2:$B$201,-1),0))</f>
        <v>58</v>
      </c>
      <c r="G158" s="52"/>
      <c r="H158" s="19">
        <f>IF(G158=0,0,IF(ISNUMBER(MATCH(G158,'DB'!$C$2:$C$201,1))=TRUE,MATCH(G158,'DB'!$C$2:$C$201,1),0))</f>
        <v>0</v>
      </c>
      <c r="I158" s="55">
        <v>3.73</v>
      </c>
      <c r="J158" s="19">
        <f>IF(I158=0,0,IF(ISNUMBER(MATCH(I158,'DB'!$D$2:$D$201,1))=TRUE,MATCH(I158,'DB'!$D$2:$D$201,1),0))</f>
        <v>45</v>
      </c>
      <c r="K158" s="5">
        <v>25</v>
      </c>
      <c r="L158" s="19">
        <f>IF(K158=0,0,IF(ISNUMBER(MATCH(K158,'DB'!$E$2:$E$201,1))=TRUE,MATCH(K158,'DB'!$E$2:$E$201,1),0))</f>
        <v>34</v>
      </c>
      <c r="M158" s="6" t="s">
        <v>392</v>
      </c>
      <c r="N158" s="20">
        <f>IF(ISNUMBER(MATCH(M158,'DB'!$F$2:$F$201,-1))=TRUE,MATCH(M158,'DB'!$F$2:$F$201,-1),0)</f>
        <v>42</v>
      </c>
      <c r="O158" s="21">
        <f t="shared" si="9"/>
        <v>179</v>
      </c>
    </row>
    <row r="159" spans="1:15" ht="16.5" thickBot="1" thickTop="1">
      <c r="A159" s="101" t="s">
        <v>311</v>
      </c>
      <c r="B159" s="101" t="s">
        <v>231</v>
      </c>
      <c r="C159" s="102">
        <v>38353</v>
      </c>
      <c r="D159" s="7" t="s">
        <v>312</v>
      </c>
      <c r="E159" s="48">
        <v>10.37</v>
      </c>
      <c r="F159" s="19">
        <f>IF(E159=0,0,IF(ISNUMBER(MATCH(E159,'DB'!$B$2:$B$201,-1))=TRUE,MATCH(E159,'DB'!$B$2:$B$201,-1),0))</f>
        <v>39</v>
      </c>
      <c r="G159" s="52"/>
      <c r="H159" s="19">
        <f>IF(G159=0,0,IF(ISNUMBER(MATCH(G159,'DB'!$C$2:$C$201,1))=TRUE,MATCH(G159,'DB'!$C$2:$C$201,1),0))</f>
        <v>0</v>
      </c>
      <c r="I159" s="48">
        <v>3.89</v>
      </c>
      <c r="J159" s="19">
        <f>IF(I159=0,0,IF(ISNUMBER(MATCH(I159,'DB'!$D$2:$D$201,1))=TRUE,MATCH(I159,'DB'!$D$2:$D$201,1),0))</f>
        <v>50</v>
      </c>
      <c r="K159" s="3">
        <v>28</v>
      </c>
      <c r="L159" s="19">
        <f>IF(K159=0,0,IF(ISNUMBER(MATCH(K159,'DB'!$E$2:$E$201,1))=TRUE,MATCH(K159,'DB'!$E$2:$E$201,1),0))</f>
        <v>41</v>
      </c>
      <c r="M159" s="3" t="s">
        <v>395</v>
      </c>
      <c r="N159" s="20">
        <f>IF(ISNUMBER(MATCH(M159,'DB'!$F$2:$F$201,-1))=TRUE,MATCH(M159,'DB'!$F$2:$F$201,-1),0)</f>
        <v>34</v>
      </c>
      <c r="O159" s="21">
        <f t="shared" si="9"/>
        <v>164</v>
      </c>
    </row>
    <row r="160" spans="1:15" ht="16.5" thickBot="1" thickTop="1">
      <c r="A160" s="101" t="s">
        <v>309</v>
      </c>
      <c r="B160" s="101" t="s">
        <v>290</v>
      </c>
      <c r="C160" s="102">
        <v>38718</v>
      </c>
      <c r="D160" s="7" t="s">
        <v>312</v>
      </c>
      <c r="E160" s="49">
        <v>10.14</v>
      </c>
      <c r="F160" s="63">
        <f>IF(E160=0,0,IF(ISNUMBER(MATCH(E160,'DB'!$B$2:$B$201,-1))=TRUE,MATCH(E160,'DB'!$B$2:$B$201,-1),0))</f>
        <v>45</v>
      </c>
      <c r="G160" s="64"/>
      <c r="H160" s="63">
        <f>IF(G160=0,0,IF(ISNUMBER(MATCH(G160,'DB'!$C$2:$C$201,1))=TRUE,MATCH(G160,'DB'!$C$2:$C$201,1),0))</f>
        <v>0</v>
      </c>
      <c r="I160" s="113">
        <v>3.62</v>
      </c>
      <c r="J160" s="63">
        <f>IF(I160=0,0,IF(ISNUMBER(MATCH(I160,'DB'!$D$2:$D$201,1))=TRUE,MATCH(I160,'DB'!$D$2:$D$201,1),0))</f>
        <v>41</v>
      </c>
      <c r="K160" s="114">
        <v>20</v>
      </c>
      <c r="L160" s="63">
        <f>IF(K160=0,0,IF(ISNUMBER(MATCH(K160,'DB'!$E$2:$E$201,1))=TRUE,MATCH(K160,'DB'!$E$2:$E$201,1),0))</f>
        <v>24</v>
      </c>
      <c r="M160" s="115" t="s">
        <v>393</v>
      </c>
      <c r="N160" s="67">
        <f>IF(ISNUMBER(MATCH(M160,'DB'!$F$2:$F$201,-1))=TRUE,MATCH(M160,'DB'!$F$2:$F$201,-1),0)</f>
        <v>53</v>
      </c>
      <c r="O160" s="68">
        <f t="shared" si="9"/>
        <v>163</v>
      </c>
    </row>
    <row r="161" spans="1:15" ht="15.75" thickTop="1">
      <c r="A161" s="101" t="s">
        <v>310</v>
      </c>
      <c r="B161" s="101" t="s">
        <v>242</v>
      </c>
      <c r="C161" s="102">
        <v>38353</v>
      </c>
      <c r="D161" s="7" t="s">
        <v>312</v>
      </c>
      <c r="E161" s="47">
        <v>10.35</v>
      </c>
      <c r="F161" s="69">
        <f>IF(E161=0,0,IF(ISNUMBER(MATCH(E161,'DB'!$B$2:$B$201,-1))=TRUE,MATCH(E161,'DB'!$B$2:$B$201,-1),0))</f>
        <v>40</v>
      </c>
      <c r="G161" s="70"/>
      <c r="H161" s="69">
        <f>IF(G161=0,0,IF(ISNUMBER(MATCH(G161,'DB'!$C$2:$C$201,1))=TRUE,MATCH(G161,'DB'!$C$2:$C$201,1),0))</f>
        <v>0</v>
      </c>
      <c r="I161" s="71">
        <v>3.55</v>
      </c>
      <c r="J161" s="69">
        <f>IF(I161=0,0,IF(ISNUMBER(MATCH(I161,'DB'!$D$2:$D$201,1))=TRUE,MATCH(I161,'DB'!$D$2:$D$201,1),0))</f>
        <v>39</v>
      </c>
      <c r="K161" s="72">
        <v>17.5</v>
      </c>
      <c r="L161" s="69">
        <f>IF(K161=0,0,IF(ISNUMBER(MATCH(K161,'DB'!$E$2:$E$201,1))=TRUE,MATCH(K161,'DB'!$E$2:$E$201,1),0))</f>
        <v>19</v>
      </c>
      <c r="M161" s="72" t="s">
        <v>394</v>
      </c>
      <c r="N161" s="73">
        <f>IF(ISNUMBER(MATCH(M161,'DB'!$F$2:$F$201,-1))=TRUE,MATCH(M161,'DB'!$F$2:$F$201,-1),0)</f>
        <v>48</v>
      </c>
      <c r="O161" s="74">
        <f t="shared" si="9"/>
        <v>146</v>
      </c>
    </row>
    <row r="162" spans="1:15" ht="12.75">
      <c r="A162" s="35"/>
      <c r="B162" s="36"/>
      <c r="C162" s="37"/>
      <c r="D162" s="8"/>
      <c r="E162" s="48"/>
      <c r="F162" s="19">
        <f>IF(E162=0,0,IF(ISNUMBER(MATCH(E162,'DB'!$B$2:$B$201,-1))=TRUE,MATCH(E162,'DB'!$B$2:$B$201,-1),0))</f>
        <v>0</v>
      </c>
      <c r="G162" s="52"/>
      <c r="H162" s="19">
        <f>IF(G162=0,0,IF(ISNUMBER(MATCH(G162,'DB'!$C$2:$C$201,1))=TRUE,MATCH(G162,'DB'!$C$2:$C$201,1),0))</f>
        <v>0</v>
      </c>
      <c r="I162" s="48"/>
      <c r="J162" s="19">
        <f>IF(I162=0,0,IF(ISNUMBER(MATCH(I162,'DB'!$D$2:$D$201,1))=TRUE,MATCH(I162,'DB'!$D$2:$D$201,1),0))</f>
        <v>0</v>
      </c>
      <c r="K162" s="3"/>
      <c r="L162" s="19">
        <f>IF(K162=0,0,IF(ISNUMBER(MATCH(K162,'DB'!$E$2:$E$201,1))=TRUE,MATCH(K162,'DB'!$E$2:$E$201,1),0))</f>
        <v>0</v>
      </c>
      <c r="M162" s="3"/>
      <c r="N162" s="20">
        <f>IF(ISNUMBER(MATCH(M162,'DB'!$F$2:$F$201,-1))=TRUE,MATCH(M162,'DB'!$F$2:$F$201,-1),0)</f>
        <v>0</v>
      </c>
      <c r="O162" s="21">
        <f t="shared" si="9"/>
        <v>0</v>
      </c>
    </row>
    <row r="163" spans="1:15" ht="12.75">
      <c r="A163" s="35"/>
      <c r="B163" s="36"/>
      <c r="C163" s="37"/>
      <c r="D163" s="8"/>
      <c r="E163" s="48"/>
      <c r="F163" s="19">
        <f>IF(E163=0,0,IF(ISNUMBER(MATCH(E163,'DB'!$B$2:$B$201,-1))=TRUE,MATCH(E163,'DB'!$B$2:$B$201,-1),0))</f>
        <v>0</v>
      </c>
      <c r="G163" s="52"/>
      <c r="H163" s="19">
        <f>IF(G163=0,0,IF(ISNUMBER(MATCH(G163,'DB'!$C$2:$C$201,1))=TRUE,MATCH(G163,'DB'!$C$2:$C$201,1),0))</f>
        <v>0</v>
      </c>
      <c r="I163" s="48"/>
      <c r="J163" s="19">
        <f>IF(I163=0,0,IF(ISNUMBER(MATCH(I163,'DB'!$D$2:$D$201,1))=TRUE,MATCH(I163,'DB'!$D$2:$D$201,1),0))</f>
        <v>0</v>
      </c>
      <c r="K163" s="3"/>
      <c r="L163" s="19">
        <f>IF(K163=0,0,IF(ISNUMBER(MATCH(K163,'DB'!$E$2:$E$201,1))=TRUE,MATCH(K163,'DB'!$E$2:$E$201,1),0))</f>
        <v>0</v>
      </c>
      <c r="M163" s="3"/>
      <c r="N163" s="20">
        <f>IF(ISNUMBER(MATCH(M163,'DB'!$F$2:$F$201,-1))=TRUE,MATCH(M163,'DB'!$F$2:$F$201,-1),0)</f>
        <v>0</v>
      </c>
      <c r="O163" s="21">
        <f t="shared" si="9"/>
        <v>0</v>
      </c>
    </row>
    <row r="164" spans="1:15" ht="13.5" thickBot="1">
      <c r="A164" s="44"/>
      <c r="B164" s="45"/>
      <c r="C164" s="46"/>
      <c r="D164" s="9"/>
      <c r="E164" s="50"/>
      <c r="F164" s="24">
        <f>IF(E164=0,0,IF(ISNUMBER(MATCH(E164,'DB'!$B$2:$B$201,-1))=TRUE,MATCH(E164,'DB'!$B$2:$B$201,-1),0))</f>
        <v>0</v>
      </c>
      <c r="G164" s="53"/>
      <c r="H164" s="24">
        <f>IF(G164=0,0,IF(ISNUMBER(MATCH(G164,'DB'!$C$2:$C$201,1))=TRUE,MATCH(G164,'DB'!$C$2:$C$201,1),0))</f>
        <v>0</v>
      </c>
      <c r="I164" s="50"/>
      <c r="J164" s="24">
        <f>IF(I164=0,0,IF(ISNUMBER(MATCH(I164,'DB'!$D$2:$D$201,1))=TRUE,MATCH(I164,'DB'!$D$2:$D$201,1),0))</f>
        <v>0</v>
      </c>
      <c r="K164" s="4"/>
      <c r="L164" s="24">
        <f>IF(K164=0,0,IF(ISNUMBER(MATCH(K164,'DB'!$E$2:$E$201,1))=TRUE,MATCH(K164,'DB'!$E$2:$E$201,1),0))</f>
        <v>0</v>
      </c>
      <c r="M164" s="4"/>
      <c r="N164" s="25">
        <f>IF(ISNUMBER(MATCH(M164,'DB'!$F$2:$F$201,-1))=TRUE,MATCH(M164,'DB'!$F$2:$F$201,-1),0)</f>
        <v>0</v>
      </c>
      <c r="O164" s="26">
        <f t="shared" si="9"/>
        <v>0</v>
      </c>
    </row>
    <row r="165" spans="1:15" ht="14.25" thickBot="1" thickTop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4.25" thickBot="1" thickTop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6" t="s">
        <v>215</v>
      </c>
      <c r="N166" s="117"/>
      <c r="O166" s="28">
        <f>SUM(O156:O160)</f>
        <v>989</v>
      </c>
    </row>
    <row r="167" spans="1:15" ht="13.5" thickTop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27"/>
      <c r="N169" s="13"/>
      <c r="O169" s="13"/>
    </row>
    <row r="170" spans="1:15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3.5" thickBo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7"/>
      <c r="L172" s="13"/>
      <c r="M172" s="13"/>
      <c r="N172" s="13"/>
      <c r="O172" s="13"/>
    </row>
    <row r="173" spans="1:15" ht="14.25" thickBot="1" thickTop="1">
      <c r="A173" s="12" t="s">
        <v>0</v>
      </c>
      <c r="B173" s="12" t="s">
        <v>2</v>
      </c>
      <c r="C173" s="12" t="s">
        <v>217</v>
      </c>
      <c r="D173" s="12" t="s">
        <v>1</v>
      </c>
      <c r="E173" s="12" t="s">
        <v>7</v>
      </c>
      <c r="F173" s="12" t="s">
        <v>3</v>
      </c>
      <c r="G173" s="12" t="s">
        <v>4</v>
      </c>
      <c r="H173" s="12" t="s">
        <v>3</v>
      </c>
      <c r="I173" s="12" t="s">
        <v>5</v>
      </c>
      <c r="J173" s="12" t="s">
        <v>3</v>
      </c>
      <c r="K173" s="12" t="s">
        <v>6</v>
      </c>
      <c r="L173" s="12" t="s">
        <v>3</v>
      </c>
      <c r="M173" s="12" t="s">
        <v>13</v>
      </c>
      <c r="N173" s="12" t="s">
        <v>3</v>
      </c>
      <c r="O173" s="12" t="s">
        <v>8</v>
      </c>
    </row>
    <row r="174" spans="1:15" ht="16.5" thickBot="1" thickTop="1">
      <c r="A174" s="103" t="s">
        <v>316</v>
      </c>
      <c r="B174" s="103" t="s">
        <v>242</v>
      </c>
      <c r="C174" s="104">
        <v>38718</v>
      </c>
      <c r="D174" s="7" t="s">
        <v>322</v>
      </c>
      <c r="E174" s="47">
        <v>8.77</v>
      </c>
      <c r="F174" s="14">
        <f>IF(E174=0,0,IF(ISNUMBER(MATCH(E174,'DB'!$B$2:$B$201,-1))=TRUE,MATCH(E174,'DB'!$B$2:$B$201,-1),0))</f>
        <v>87</v>
      </c>
      <c r="G174" s="51"/>
      <c r="H174" s="14">
        <f>IF(G174=0,0,IF(ISNUMBER(MATCH(G174,'DB'!$C$2:$C$201,1))=TRUE,MATCH(G174,'DB'!$C$2:$C$201,1),0))</f>
        <v>0</v>
      </c>
      <c r="I174" s="107">
        <v>4.68</v>
      </c>
      <c r="J174" s="14">
        <f>IF(I174=0,0,IF(ISNUMBER(MATCH(I174,'DB'!$D$2:$D$201,1))=TRUE,MATCH(I174,'DB'!$D$2:$D$201,1),0))</f>
        <v>91</v>
      </c>
      <c r="K174" s="108">
        <v>23.5</v>
      </c>
      <c r="L174" s="14">
        <f>IF(K174=0,0,IF(ISNUMBER(MATCH(K174,'DB'!$E$2:$E$201,1))=TRUE,MATCH(K174,'DB'!$E$2:$E$201,1),0))</f>
        <v>31</v>
      </c>
      <c r="M174" s="109" t="s">
        <v>345</v>
      </c>
      <c r="N174" s="15">
        <f>IF(ISNUMBER(MATCH(M174,'DB'!$F$2:$F$201,-1))=TRUE,MATCH(M174,'DB'!$F$2:$F$201,-1),0)</f>
        <v>79</v>
      </c>
      <c r="O174" s="21">
        <f aca="true" t="shared" si="10" ref="O174:O182">SUM(F174,H174,J174,L174,N174)</f>
        <v>288</v>
      </c>
    </row>
    <row r="175" spans="1:15" ht="16.5" thickBot="1" thickTop="1">
      <c r="A175" s="103" t="s">
        <v>319</v>
      </c>
      <c r="B175" s="103" t="s">
        <v>320</v>
      </c>
      <c r="C175" s="104">
        <v>38353</v>
      </c>
      <c r="D175" s="7" t="s">
        <v>322</v>
      </c>
      <c r="E175" s="48">
        <v>8.96</v>
      </c>
      <c r="F175" s="19">
        <f>IF(E175=0,0,IF(ISNUMBER(MATCH(E175,'DB'!$B$2:$B$201,-1))=TRUE,MATCH(E175,'DB'!$B$2:$B$201,-1),0))</f>
        <v>79</v>
      </c>
      <c r="G175" s="52"/>
      <c r="H175" s="19">
        <f>IF(G175=0,0,IF(ISNUMBER(MATCH(G175,'DB'!$C$2:$C$201,1))=TRUE,MATCH(G175,'DB'!$C$2:$C$201,1),0))</f>
        <v>0</v>
      </c>
      <c r="I175" s="48">
        <v>4.13</v>
      </c>
      <c r="J175" s="19">
        <f>IF(I175=0,0,IF(ISNUMBER(MATCH(I175,'DB'!$D$2:$D$201,1))=TRUE,MATCH(I175,'DB'!$D$2:$D$201,1),0))</f>
        <v>61</v>
      </c>
      <c r="K175" s="3">
        <v>27.5</v>
      </c>
      <c r="L175" s="19">
        <f>IF(K175=0,0,IF(ISNUMBER(MATCH(K175,'DB'!$E$2:$E$201,1))=TRUE,MATCH(K175,'DB'!$E$2:$E$201,1),0))</f>
        <v>40</v>
      </c>
      <c r="M175" s="3" t="s">
        <v>347</v>
      </c>
      <c r="N175" s="20">
        <f>IF(ISNUMBER(MATCH(M175,'DB'!$F$2:$F$201,-1))=TRUE,MATCH(M175,'DB'!$F$2:$F$201,-1),0)</f>
        <v>76</v>
      </c>
      <c r="O175" s="21">
        <f t="shared" si="10"/>
        <v>256</v>
      </c>
    </row>
    <row r="176" spans="1:15" ht="16.5" thickBot="1" thickTop="1">
      <c r="A176" s="103" t="s">
        <v>321</v>
      </c>
      <c r="B176" s="103" t="s">
        <v>242</v>
      </c>
      <c r="C176" s="104">
        <v>38718</v>
      </c>
      <c r="D176" s="7" t="s">
        <v>322</v>
      </c>
      <c r="E176" s="48">
        <v>8.95</v>
      </c>
      <c r="F176" s="19">
        <f>IF(E176=0,0,IF(ISNUMBER(MATCH(E176,'DB'!$B$2:$B$201,-1))=TRUE,MATCH(E176,'DB'!$B$2:$B$201,-1),0))</f>
        <v>80</v>
      </c>
      <c r="G176" s="52"/>
      <c r="H176" s="19">
        <f>IF(G176=0,0,IF(ISNUMBER(MATCH(G176,'DB'!$C$2:$C$201,1))=TRUE,MATCH(G176,'DB'!$C$2:$C$201,1),0))</f>
        <v>0</v>
      </c>
      <c r="I176" s="48">
        <v>4.17</v>
      </c>
      <c r="J176" s="19">
        <f>IF(I176=0,0,IF(ISNUMBER(MATCH(I176,'DB'!$D$2:$D$201,1))=TRUE,MATCH(I176,'DB'!$D$2:$D$201,1),0))</f>
        <v>63</v>
      </c>
      <c r="K176" s="3">
        <v>26</v>
      </c>
      <c r="L176" s="19">
        <f>IF(K176=0,0,IF(ISNUMBER(MATCH(K176,'DB'!$E$2:$E$201,1))=TRUE,MATCH(K176,'DB'!$E$2:$E$201,1),0))</f>
        <v>36</v>
      </c>
      <c r="M176" s="3" t="s">
        <v>348</v>
      </c>
      <c r="N176" s="20">
        <f>IF(ISNUMBER(MATCH(M176,'DB'!$F$2:$F$201,-1))=TRUE,MATCH(M176,'DB'!$F$2:$F$201,-1),0)</f>
        <v>69</v>
      </c>
      <c r="O176" s="21">
        <f t="shared" si="10"/>
        <v>248</v>
      </c>
    </row>
    <row r="177" spans="1:15" ht="16.5" thickBot="1" thickTop="1">
      <c r="A177" s="103" t="s">
        <v>313</v>
      </c>
      <c r="B177" s="103" t="s">
        <v>231</v>
      </c>
      <c r="C177" s="104">
        <v>38353</v>
      </c>
      <c r="D177" s="7" t="s">
        <v>322</v>
      </c>
      <c r="E177" s="48">
        <v>8.93</v>
      </c>
      <c r="F177" s="19">
        <f>IF(E177=0,0,IF(ISNUMBER(MATCH(E177,'DB'!$B$2:$B$201,-1))=TRUE,MATCH(E177,'DB'!$B$2:$B$201,-1),0))</f>
        <v>81</v>
      </c>
      <c r="G177" s="52"/>
      <c r="H177" s="19">
        <f>IF(G177=0,0,IF(ISNUMBER(MATCH(G177,'DB'!$C$2:$C$201,1))=TRUE,MATCH(G177,'DB'!$C$2:$C$201,1),0))</f>
        <v>0</v>
      </c>
      <c r="I177" s="48">
        <v>4.4</v>
      </c>
      <c r="J177" s="19">
        <f>IF(I177=0,0,IF(ISNUMBER(MATCH(I177,'DB'!$D$2:$D$201,1))=TRUE,MATCH(I177,'DB'!$D$2:$D$201,1),0))</f>
        <v>74</v>
      </c>
      <c r="K177" s="3">
        <v>27.5</v>
      </c>
      <c r="L177" s="19">
        <f>IF(K177=0,0,IF(ISNUMBER(MATCH(K177,'DB'!$E$2:$E$201,1))=TRUE,MATCH(K177,'DB'!$E$2:$E$201,1),0))</f>
        <v>40</v>
      </c>
      <c r="M177" s="3" t="s">
        <v>344</v>
      </c>
      <c r="N177" s="20">
        <f>IF(ISNUMBER(MATCH(M177,'DB'!$F$2:$F$201,-1))=TRUE,MATCH(M177,'DB'!$F$2:$F$201,-1),0)</f>
        <v>45</v>
      </c>
      <c r="O177" s="21">
        <f t="shared" si="10"/>
        <v>240</v>
      </c>
    </row>
    <row r="178" spans="1:15" ht="16.5" thickBot="1" thickTop="1">
      <c r="A178" s="103" t="s">
        <v>314</v>
      </c>
      <c r="B178" s="103" t="s">
        <v>315</v>
      </c>
      <c r="C178" s="104">
        <v>38353</v>
      </c>
      <c r="D178" s="7" t="s">
        <v>322</v>
      </c>
      <c r="E178" s="49">
        <v>9.36</v>
      </c>
      <c r="F178" s="63">
        <f>IF(E178=0,0,IF(ISNUMBER(MATCH(E178,'DB'!$B$2:$B$201,-1))=TRUE,MATCH(E178,'DB'!$B$2:$B$201,-1),0))</f>
        <v>64</v>
      </c>
      <c r="G178" s="64"/>
      <c r="H178" s="63">
        <f>IF(G178=0,0,IF(ISNUMBER(MATCH(G178,'DB'!$C$2:$C$201,1))=TRUE,MATCH(G178,'DB'!$C$2:$C$201,1),0))</f>
        <v>0</v>
      </c>
      <c r="I178" s="65">
        <v>4.07</v>
      </c>
      <c r="J178" s="63">
        <f>IF(I178=0,0,IF(ISNUMBER(MATCH(I178,'DB'!$D$2:$D$201,1))=TRUE,MATCH(I178,'DB'!$D$2:$D$201,1),0))</f>
        <v>58</v>
      </c>
      <c r="K178" s="66">
        <v>29</v>
      </c>
      <c r="L178" s="63">
        <f>IF(K178=0,0,IF(ISNUMBER(MATCH(K178,'DB'!$E$2:$E$201,1))=TRUE,MATCH(K178,'DB'!$E$2:$E$201,1),0))</f>
        <v>44</v>
      </c>
      <c r="M178" s="66" t="s">
        <v>164</v>
      </c>
      <c r="N178" s="67">
        <f>IF(ISNUMBER(MATCH(M178,'DB'!$F$2:$F$201,-1))=TRUE,MATCH(M178,'DB'!$F$2:$F$201,-1),0)</f>
        <v>50</v>
      </c>
      <c r="O178" s="68">
        <f t="shared" si="10"/>
        <v>216</v>
      </c>
    </row>
    <row r="179" spans="1:15" ht="15.75" thickTop="1">
      <c r="A179" s="103" t="s">
        <v>317</v>
      </c>
      <c r="B179" s="103" t="s">
        <v>318</v>
      </c>
      <c r="C179" s="104">
        <v>38718</v>
      </c>
      <c r="D179" s="7" t="s">
        <v>322</v>
      </c>
      <c r="E179" s="47">
        <v>9.83</v>
      </c>
      <c r="F179" s="69">
        <f>IF(E179=0,0,IF(ISNUMBER(MATCH(E179,'DB'!$B$2:$B$201,-1))=TRUE,MATCH(E179,'DB'!$B$2:$B$201,-1),0))</f>
        <v>53</v>
      </c>
      <c r="G179" s="70"/>
      <c r="H179" s="69">
        <f>IF(G179=0,0,IF(ISNUMBER(MATCH(G179,'DB'!$C$2:$C$201,1))=TRUE,MATCH(G179,'DB'!$C$2:$C$201,1),0))</f>
        <v>0</v>
      </c>
      <c r="I179" s="110">
        <v>4</v>
      </c>
      <c r="J179" s="69">
        <f>IF(I179=0,0,IF(ISNUMBER(MATCH(I179,'DB'!$D$2:$D$201,1))=TRUE,MATCH(I179,'DB'!$D$2:$D$201,1),0))</f>
        <v>54</v>
      </c>
      <c r="K179" s="111">
        <v>26</v>
      </c>
      <c r="L179" s="69">
        <f>IF(K179=0,0,IF(ISNUMBER(MATCH(K179,'DB'!$E$2:$E$201,1))=TRUE,MATCH(K179,'DB'!$E$2:$E$201,1),0))</f>
        <v>36</v>
      </c>
      <c r="M179" s="112" t="s">
        <v>346</v>
      </c>
      <c r="N179" s="73">
        <f>IF(ISNUMBER(MATCH(M179,'DB'!$F$2:$F$201,-1))=TRUE,MATCH(M179,'DB'!$F$2:$F$201,-1),0)</f>
        <v>54</v>
      </c>
      <c r="O179" s="74">
        <f t="shared" si="10"/>
        <v>197</v>
      </c>
    </row>
    <row r="180" spans="1:15" ht="12.75">
      <c r="A180" s="35"/>
      <c r="B180" s="36"/>
      <c r="C180" s="37"/>
      <c r="D180" s="8"/>
      <c r="E180" s="48"/>
      <c r="F180" s="19">
        <f>IF(E180=0,0,IF(ISNUMBER(MATCH(E180,'DB'!$B$2:$B$201,-1))=TRUE,MATCH(E180,'DB'!$B$2:$B$201,-1),0))</f>
        <v>0</v>
      </c>
      <c r="G180" s="52"/>
      <c r="H180" s="19">
        <f>IF(G180=0,0,IF(ISNUMBER(MATCH(G180,'DB'!$C$2:$C$201,1))=TRUE,MATCH(G180,'DB'!$C$2:$C$201,1),0))</f>
        <v>0</v>
      </c>
      <c r="I180" s="48"/>
      <c r="J180" s="19">
        <f>IF(I180=0,0,IF(ISNUMBER(MATCH(I180,'DB'!$D$2:$D$201,1))=TRUE,MATCH(I180,'DB'!$D$2:$D$201,1),0))</f>
        <v>0</v>
      </c>
      <c r="K180" s="3"/>
      <c r="L180" s="19">
        <f>IF(K180=0,0,IF(ISNUMBER(MATCH(K180,'DB'!$E$2:$E$201,1))=TRUE,MATCH(K180,'DB'!$E$2:$E$201,1),0))</f>
        <v>0</v>
      </c>
      <c r="M180" s="3"/>
      <c r="N180" s="20">
        <f>IF(ISNUMBER(MATCH(M180,'DB'!$F$2:$F$201,-1))=TRUE,MATCH(M180,'DB'!$F$2:$F$201,-1),0)</f>
        <v>0</v>
      </c>
      <c r="O180" s="21">
        <f t="shared" si="10"/>
        <v>0</v>
      </c>
    </row>
    <row r="181" spans="1:15" ht="12.75">
      <c r="A181" s="35"/>
      <c r="B181" s="36"/>
      <c r="C181" s="37"/>
      <c r="D181" s="8"/>
      <c r="E181" s="48"/>
      <c r="F181" s="19">
        <f>IF(E181=0,0,IF(ISNUMBER(MATCH(E181,'DB'!$B$2:$B$201,-1))=TRUE,MATCH(E181,'DB'!$B$2:$B$201,-1),0))</f>
        <v>0</v>
      </c>
      <c r="G181" s="52"/>
      <c r="H181" s="19">
        <f>IF(G181=0,0,IF(ISNUMBER(MATCH(G181,'DB'!$C$2:$C$201,1))=TRUE,MATCH(G181,'DB'!$C$2:$C$201,1),0))</f>
        <v>0</v>
      </c>
      <c r="I181" s="48"/>
      <c r="J181" s="19">
        <f>IF(I181=0,0,IF(ISNUMBER(MATCH(I181,'DB'!$D$2:$D$201,1))=TRUE,MATCH(I181,'DB'!$D$2:$D$201,1),0))</f>
        <v>0</v>
      </c>
      <c r="K181" s="3"/>
      <c r="L181" s="19">
        <f>IF(K181=0,0,IF(ISNUMBER(MATCH(K181,'DB'!$E$2:$E$201,1))=TRUE,MATCH(K181,'DB'!$E$2:$E$201,1),0))</f>
        <v>0</v>
      </c>
      <c r="M181" s="3"/>
      <c r="N181" s="20">
        <f>IF(ISNUMBER(MATCH(M181,'DB'!$F$2:$F$201,-1))=TRUE,MATCH(M181,'DB'!$F$2:$F$201,-1),0)</f>
        <v>0</v>
      </c>
      <c r="O181" s="21">
        <f t="shared" si="10"/>
        <v>0</v>
      </c>
    </row>
    <row r="182" spans="1:15" ht="13.5" thickBot="1">
      <c r="A182" s="44"/>
      <c r="B182" s="45"/>
      <c r="C182" s="46"/>
      <c r="D182" s="9"/>
      <c r="E182" s="50"/>
      <c r="F182" s="24">
        <f>IF(E182=0,0,IF(ISNUMBER(MATCH(E182,'DB'!$B$2:$B$201,-1))=TRUE,MATCH(E182,'DB'!$B$2:$B$201,-1),0))</f>
        <v>0</v>
      </c>
      <c r="G182" s="53"/>
      <c r="H182" s="24">
        <f>IF(G182=0,0,IF(ISNUMBER(MATCH(G182,'DB'!$C$2:$C$201,1))=TRUE,MATCH(G182,'DB'!$C$2:$C$201,1),0))</f>
        <v>0</v>
      </c>
      <c r="I182" s="50"/>
      <c r="J182" s="24">
        <f>IF(I182=0,0,IF(ISNUMBER(MATCH(I182,'DB'!$D$2:$D$201,1))=TRUE,MATCH(I182,'DB'!$D$2:$D$201,1),0))</f>
        <v>0</v>
      </c>
      <c r="K182" s="4"/>
      <c r="L182" s="24">
        <f>IF(K182=0,0,IF(ISNUMBER(MATCH(K182,'DB'!$E$2:$E$201,1))=TRUE,MATCH(K182,'DB'!$E$2:$E$201,1),0))</f>
        <v>0</v>
      </c>
      <c r="M182" s="4"/>
      <c r="N182" s="25">
        <f>IF(ISNUMBER(MATCH(M182,'DB'!$F$2:$F$201,-1))=TRUE,MATCH(M182,'DB'!$F$2:$F$201,-1),0)</f>
        <v>0</v>
      </c>
      <c r="O182" s="26">
        <f t="shared" si="10"/>
        <v>0</v>
      </c>
    </row>
    <row r="183" spans="1:15" ht="14.25" thickBot="1" thickTop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4.25" thickBot="1" thickTop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6" t="s">
        <v>215</v>
      </c>
      <c r="N184" s="117"/>
      <c r="O184" s="28">
        <f>SUM(O174:O178)</f>
        <v>1248</v>
      </c>
    </row>
    <row r="185" spans="1:15" ht="13.5" thickTop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3.5" thickBo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7"/>
      <c r="L187" s="13"/>
      <c r="M187" s="13"/>
      <c r="N187" s="13"/>
      <c r="O187" s="13"/>
    </row>
    <row r="188" spans="1:15" ht="14.25" thickBot="1" thickTop="1">
      <c r="A188" s="12" t="s">
        <v>0</v>
      </c>
      <c r="B188" s="12" t="s">
        <v>2</v>
      </c>
      <c r="C188" s="12" t="s">
        <v>217</v>
      </c>
      <c r="D188" s="12" t="s">
        <v>1</v>
      </c>
      <c r="E188" s="12" t="s">
        <v>7</v>
      </c>
      <c r="F188" s="12" t="s">
        <v>3</v>
      </c>
      <c r="G188" s="12" t="s">
        <v>4</v>
      </c>
      <c r="H188" s="12" t="s">
        <v>3</v>
      </c>
      <c r="I188" s="12" t="s">
        <v>5</v>
      </c>
      <c r="J188" s="12" t="s">
        <v>3</v>
      </c>
      <c r="K188" s="12" t="s">
        <v>6</v>
      </c>
      <c r="L188" s="12" t="s">
        <v>3</v>
      </c>
      <c r="M188" s="12" t="s">
        <v>13</v>
      </c>
      <c r="N188" s="12" t="s">
        <v>3</v>
      </c>
      <c r="O188" s="12" t="s">
        <v>8</v>
      </c>
    </row>
    <row r="189" spans="1:15" ht="16.5" thickBot="1" thickTop="1">
      <c r="A189" s="105" t="s">
        <v>227</v>
      </c>
      <c r="B189" s="105" t="s">
        <v>325</v>
      </c>
      <c r="C189" s="106">
        <v>38852</v>
      </c>
      <c r="D189" s="7" t="s">
        <v>330</v>
      </c>
      <c r="E189" s="47">
        <v>8.92</v>
      </c>
      <c r="F189" s="14">
        <f>IF(E189=0,0,IF(ISNUMBER(MATCH(E189,'DB'!$B$2:$B$201,-1))=TRUE,MATCH(E189,'DB'!$B$2:$B$201,-1),0))</f>
        <v>81</v>
      </c>
      <c r="G189" s="51"/>
      <c r="H189" s="14">
        <f>IF(G189=0,0,IF(ISNUMBER(MATCH(G189,'DB'!$C$2:$C$201,1))=TRUE,MATCH(G189,'DB'!$C$2:$C$201,1),0))</f>
        <v>0</v>
      </c>
      <c r="I189" s="107">
        <v>4</v>
      </c>
      <c r="J189" s="14">
        <f>IF(I189=0,0,IF(ISNUMBER(MATCH(I189,'DB'!$D$2:$D$201,1))=TRUE,MATCH(I189,'DB'!$D$2:$D$201,1),0))</f>
        <v>54</v>
      </c>
      <c r="K189" s="108">
        <v>32.5</v>
      </c>
      <c r="L189" s="14">
        <f>IF(K189=0,0,IF(ISNUMBER(MATCH(K189,'DB'!$E$2:$E$201,1))=TRUE,MATCH(K189,'DB'!$E$2:$E$201,1),0))</f>
        <v>53</v>
      </c>
      <c r="M189" s="109" t="s">
        <v>336</v>
      </c>
      <c r="N189" s="15">
        <f>IF(ISNUMBER(MATCH(M189,'DB'!$F$2:$F$201,-1))=TRUE,MATCH(M189,'DB'!$F$2:$F$201,-1),0)</f>
        <v>64</v>
      </c>
      <c r="O189" s="21">
        <f aca="true" t="shared" si="11" ref="O189:O197">SUM(F189,H189,J189,L189,N189)</f>
        <v>252</v>
      </c>
    </row>
    <row r="190" spans="1:15" ht="16.5" thickBot="1" thickTop="1">
      <c r="A190" s="105" t="s">
        <v>326</v>
      </c>
      <c r="B190" s="105" t="s">
        <v>327</v>
      </c>
      <c r="C190" s="106">
        <v>38353</v>
      </c>
      <c r="D190" s="7" t="s">
        <v>330</v>
      </c>
      <c r="E190" s="48">
        <v>8.82</v>
      </c>
      <c r="F190" s="19">
        <f>IF(E190=0,0,IF(ISNUMBER(MATCH(E190,'DB'!$B$2:$B$201,-1))=TRUE,MATCH(E190,'DB'!$B$2:$B$201,-1),0))</f>
        <v>85</v>
      </c>
      <c r="G190" s="52"/>
      <c r="H190" s="19">
        <f>IF(G190=0,0,IF(ISNUMBER(MATCH(G190,'DB'!$C$2:$C$201,1))=TRUE,MATCH(G190,'DB'!$C$2:$C$201,1),0))</f>
        <v>0</v>
      </c>
      <c r="I190" s="48">
        <v>4.1</v>
      </c>
      <c r="J190" s="19">
        <f>IF(I190=0,0,IF(ISNUMBER(MATCH(I190,'DB'!$D$2:$D$201,1))=TRUE,MATCH(I190,'DB'!$D$2:$D$201,1),0))</f>
        <v>59</v>
      </c>
      <c r="K190" s="3">
        <v>25</v>
      </c>
      <c r="L190" s="19">
        <f>IF(K190=0,0,IF(ISNUMBER(MATCH(K190,'DB'!$E$2:$E$201,1))=TRUE,MATCH(K190,'DB'!$E$2:$E$201,1),0))</f>
        <v>34</v>
      </c>
      <c r="M190" s="3" t="s">
        <v>337</v>
      </c>
      <c r="N190" s="20">
        <f>IF(ISNUMBER(MATCH(M190,'DB'!$F$2:$F$201,-1))=TRUE,MATCH(M190,'DB'!$F$2:$F$201,-1),0)</f>
        <v>73</v>
      </c>
      <c r="O190" s="21">
        <f t="shared" si="11"/>
        <v>251</v>
      </c>
    </row>
    <row r="191" spans="1:15" ht="16.5" thickBot="1" thickTop="1">
      <c r="A191" s="105" t="s">
        <v>324</v>
      </c>
      <c r="B191" s="105" t="s">
        <v>244</v>
      </c>
      <c r="C191" s="106">
        <v>38353</v>
      </c>
      <c r="D191" s="7" t="s">
        <v>330</v>
      </c>
      <c r="E191" s="48">
        <v>9.2</v>
      </c>
      <c r="F191" s="19">
        <f>IF(E191=0,0,IF(ISNUMBER(MATCH(E191,'DB'!$B$2:$B$201,-1))=TRUE,MATCH(E191,'DB'!$B$2:$B$201,-1),0))</f>
        <v>71</v>
      </c>
      <c r="G191" s="52"/>
      <c r="H191" s="19">
        <f>IF(G191=0,0,IF(ISNUMBER(MATCH(G191,'DB'!$C$2:$C$201,1))=TRUE,MATCH(G191,'DB'!$C$2:$C$201,1),0))</f>
        <v>0</v>
      </c>
      <c r="I191" s="55">
        <v>4.2</v>
      </c>
      <c r="J191" s="19">
        <f>IF(I191=0,0,IF(ISNUMBER(MATCH(I191,'DB'!$D$2:$D$201,1))=TRUE,MATCH(I191,'DB'!$D$2:$D$201,1),0))</f>
        <v>64</v>
      </c>
      <c r="K191" s="5">
        <v>28.5</v>
      </c>
      <c r="L191" s="19">
        <f>IF(K191=0,0,IF(ISNUMBER(MATCH(K191,'DB'!$E$2:$E$201,1))=TRUE,MATCH(K191,'DB'!$E$2:$E$201,1),0))</f>
        <v>43</v>
      </c>
      <c r="M191" s="6" t="s">
        <v>335</v>
      </c>
      <c r="N191" s="20">
        <f>IF(ISNUMBER(MATCH(M191,'DB'!$F$2:$F$201,-1))=TRUE,MATCH(M191,'DB'!$F$2:$F$201,-1),0)</f>
        <v>39</v>
      </c>
      <c r="O191" s="21">
        <f t="shared" si="11"/>
        <v>217</v>
      </c>
    </row>
    <row r="192" spans="1:15" ht="16.5" thickBot="1" thickTop="1">
      <c r="A192" s="105" t="s">
        <v>323</v>
      </c>
      <c r="B192" s="105" t="s">
        <v>235</v>
      </c>
      <c r="C192" s="106">
        <v>38579</v>
      </c>
      <c r="D192" s="7" t="s">
        <v>330</v>
      </c>
      <c r="E192" s="48">
        <v>9.69</v>
      </c>
      <c r="F192" s="19">
        <f>IF(E192=0,0,IF(ISNUMBER(MATCH(E192,'DB'!$B$2:$B$201,-1))=TRUE,MATCH(E192,'DB'!$B$2:$B$201,-1),0))</f>
        <v>56</v>
      </c>
      <c r="G192" s="52"/>
      <c r="H192" s="19">
        <f>IF(G192=0,0,IF(ISNUMBER(MATCH(G192,'DB'!$C$2:$C$201,1))=TRUE,MATCH(G192,'DB'!$C$2:$C$201,1),0))</f>
        <v>0</v>
      </c>
      <c r="I192" s="48">
        <v>3.89</v>
      </c>
      <c r="J192" s="19">
        <f>IF(I192=0,0,IF(ISNUMBER(MATCH(I192,'DB'!$D$2:$D$201,1))=TRUE,MATCH(I192,'DB'!$D$2:$D$201,1),0))</f>
        <v>50</v>
      </c>
      <c r="K192" s="3">
        <v>26</v>
      </c>
      <c r="L192" s="19">
        <f>IF(K192=0,0,IF(ISNUMBER(MATCH(K192,'DB'!$E$2:$E$201,1))=TRUE,MATCH(K192,'DB'!$E$2:$E$201,1),0))</f>
        <v>36</v>
      </c>
      <c r="M192" s="3" t="s">
        <v>333</v>
      </c>
      <c r="N192" s="20">
        <f>IF(ISNUMBER(MATCH(M192,'DB'!$F$2:$F$201,-1))=TRUE,MATCH(M192,'DB'!$F$2:$F$201,-1),0)</f>
        <v>51</v>
      </c>
      <c r="O192" s="21">
        <f t="shared" si="11"/>
        <v>193</v>
      </c>
    </row>
    <row r="193" spans="1:15" ht="16.5" thickBot="1" thickTop="1">
      <c r="A193" s="105" t="s">
        <v>328</v>
      </c>
      <c r="B193" s="105" t="s">
        <v>329</v>
      </c>
      <c r="C193" s="106">
        <v>38353</v>
      </c>
      <c r="D193" s="7" t="s">
        <v>330</v>
      </c>
      <c r="E193" s="49">
        <v>9.63</v>
      </c>
      <c r="F193" s="63">
        <f>IF(E193=0,0,IF(ISNUMBER(MATCH(E193,'DB'!$B$2:$B$201,-1))=TRUE,MATCH(E193,'DB'!$B$2:$B$201,-1),0))</f>
        <v>58</v>
      </c>
      <c r="G193" s="64"/>
      <c r="H193" s="63">
        <f>IF(G193=0,0,IF(ISNUMBER(MATCH(G193,'DB'!$C$2:$C$201,1))=TRUE,MATCH(G193,'DB'!$C$2:$C$201,1),0))</f>
        <v>0</v>
      </c>
      <c r="I193" s="65">
        <v>3.7</v>
      </c>
      <c r="J193" s="63">
        <f>IF(I193=0,0,IF(ISNUMBER(MATCH(I193,'DB'!$D$2:$D$201,1))=TRUE,MATCH(I193,'DB'!$D$2:$D$201,1),0))</f>
        <v>44</v>
      </c>
      <c r="K193" s="66">
        <v>31.5</v>
      </c>
      <c r="L193" s="63">
        <f>IF(K193=0,0,IF(ISNUMBER(MATCH(K193,'DB'!$E$2:$E$201,1))=TRUE,MATCH(K193,'DB'!$E$2:$E$201,1),0))</f>
        <v>51</v>
      </c>
      <c r="M193" s="66" t="s">
        <v>338</v>
      </c>
      <c r="N193" s="67">
        <f>IF(ISNUMBER(MATCH(M193,'DB'!$F$2:$F$201,-1))=TRUE,MATCH(M193,'DB'!$F$2:$F$201,-1),0)</f>
        <v>28</v>
      </c>
      <c r="O193" s="68">
        <f t="shared" si="11"/>
        <v>181</v>
      </c>
    </row>
    <row r="194" spans="1:15" ht="15.75" thickTop="1">
      <c r="A194" s="105" t="s">
        <v>319</v>
      </c>
      <c r="B194" s="105" t="s">
        <v>233</v>
      </c>
      <c r="C194" s="106">
        <v>38625</v>
      </c>
      <c r="D194" s="7" t="s">
        <v>330</v>
      </c>
      <c r="E194" s="47">
        <v>9.88</v>
      </c>
      <c r="F194" s="69">
        <f>IF(E194=0,0,IF(ISNUMBER(MATCH(E194,'DB'!$B$2:$B$201,-1))=TRUE,MATCH(E194,'DB'!$B$2:$B$201,-1),0))</f>
        <v>51</v>
      </c>
      <c r="G194" s="70"/>
      <c r="H194" s="69">
        <f>IF(G194=0,0,IF(ISNUMBER(MATCH(G194,'DB'!$C$2:$C$201,1))=TRUE,MATCH(G194,'DB'!$C$2:$C$201,1),0))</f>
        <v>0</v>
      </c>
      <c r="I194" s="71">
        <v>3.82</v>
      </c>
      <c r="J194" s="69">
        <f>IF(I194=0,0,IF(ISNUMBER(MATCH(I194,'DB'!$D$2:$D$201,1))=TRUE,MATCH(I194,'DB'!$D$2:$D$201,1),0))</f>
        <v>48</v>
      </c>
      <c r="K194" s="72">
        <v>27</v>
      </c>
      <c r="L194" s="69">
        <f>IF(K194=0,0,IF(ISNUMBER(MATCH(K194,'DB'!$E$2:$E$201,1))=TRUE,MATCH(K194,'DB'!$E$2:$E$201,1),0))</f>
        <v>39</v>
      </c>
      <c r="M194" s="72" t="s">
        <v>334</v>
      </c>
      <c r="N194" s="73">
        <f>IF(ISNUMBER(MATCH(M194,'DB'!$F$2:$F$201,-1))=TRUE,MATCH(M194,'DB'!$F$2:$F$201,-1),0)</f>
        <v>36</v>
      </c>
      <c r="O194" s="74">
        <f t="shared" si="11"/>
        <v>174</v>
      </c>
    </row>
    <row r="195" spans="1:15" ht="12.75">
      <c r="A195" s="35"/>
      <c r="B195" s="36"/>
      <c r="C195" s="37"/>
      <c r="D195" s="8"/>
      <c r="E195" s="48"/>
      <c r="F195" s="19">
        <f>IF(E195=0,0,IF(ISNUMBER(MATCH(E195,'DB'!$B$2:$B$201,-1))=TRUE,MATCH(E195,'DB'!$B$2:$B$201,-1),0))</f>
        <v>0</v>
      </c>
      <c r="G195" s="52"/>
      <c r="H195" s="19">
        <f>IF(G195=0,0,IF(ISNUMBER(MATCH(G195,'DB'!$C$2:$C$201,1))=TRUE,MATCH(G195,'DB'!$C$2:$C$201,1),0))</f>
        <v>0</v>
      </c>
      <c r="I195" s="48"/>
      <c r="J195" s="19">
        <f>IF(I195=0,0,IF(ISNUMBER(MATCH(I195,'DB'!$D$2:$D$201,1))=TRUE,MATCH(I195,'DB'!$D$2:$D$201,1),0))</f>
        <v>0</v>
      </c>
      <c r="K195" s="3"/>
      <c r="L195" s="19">
        <f>IF(K195=0,0,IF(ISNUMBER(MATCH(K195,'DB'!$E$2:$E$201,1))=TRUE,MATCH(K195,'DB'!$E$2:$E$201,1),0))</f>
        <v>0</v>
      </c>
      <c r="M195" s="3"/>
      <c r="N195" s="20">
        <f>IF(ISNUMBER(MATCH(M195,'DB'!$F$2:$F$201,-1))=TRUE,MATCH(M195,'DB'!$F$2:$F$201,-1),0)</f>
        <v>0</v>
      </c>
      <c r="O195" s="21">
        <f t="shared" si="11"/>
        <v>0</v>
      </c>
    </row>
    <row r="196" spans="1:15" ht="12.75">
      <c r="A196" s="35"/>
      <c r="B196" s="36"/>
      <c r="C196" s="37"/>
      <c r="D196" s="8"/>
      <c r="E196" s="48"/>
      <c r="F196" s="19">
        <f>IF(E196=0,0,IF(ISNUMBER(MATCH(E196,'DB'!$B$2:$B$201,-1))=TRUE,MATCH(E196,'DB'!$B$2:$B$201,-1),0))</f>
        <v>0</v>
      </c>
      <c r="G196" s="52"/>
      <c r="H196" s="19">
        <f>IF(G196=0,0,IF(ISNUMBER(MATCH(G196,'DB'!$C$2:$C$201,1))=TRUE,MATCH(G196,'DB'!$C$2:$C$201,1),0))</f>
        <v>0</v>
      </c>
      <c r="I196" s="48"/>
      <c r="J196" s="19">
        <f>IF(I196=0,0,IF(ISNUMBER(MATCH(I196,'DB'!$D$2:$D$201,1))=TRUE,MATCH(I196,'DB'!$D$2:$D$201,1),0))</f>
        <v>0</v>
      </c>
      <c r="K196" s="3"/>
      <c r="L196" s="19">
        <f>IF(K196=0,0,IF(ISNUMBER(MATCH(K196,'DB'!$E$2:$E$201,1))=TRUE,MATCH(K196,'DB'!$E$2:$E$201,1),0))</f>
        <v>0</v>
      </c>
      <c r="M196" s="3"/>
      <c r="N196" s="20">
        <f>IF(ISNUMBER(MATCH(M196,'DB'!$F$2:$F$201,-1))=TRUE,MATCH(M196,'DB'!$F$2:$F$201,-1),0)</f>
        <v>0</v>
      </c>
      <c r="O196" s="21">
        <f t="shared" si="11"/>
        <v>0</v>
      </c>
    </row>
    <row r="197" spans="1:15" ht="13.5" thickBot="1">
      <c r="A197" s="44"/>
      <c r="B197" s="45"/>
      <c r="C197" s="46"/>
      <c r="D197" s="9"/>
      <c r="E197" s="50"/>
      <c r="F197" s="24">
        <f>IF(E197=0,0,IF(ISNUMBER(MATCH(E197,'DB'!$B$2:$B$201,-1))=TRUE,MATCH(E197,'DB'!$B$2:$B$201,-1),0))</f>
        <v>0</v>
      </c>
      <c r="G197" s="53"/>
      <c r="H197" s="24">
        <f>IF(G197=0,0,IF(ISNUMBER(MATCH(G197,'DB'!$C$2:$C$201,1))=TRUE,MATCH(G197,'DB'!$C$2:$C$201,1),0))</f>
        <v>0</v>
      </c>
      <c r="I197" s="50"/>
      <c r="J197" s="24">
        <f>IF(I197=0,0,IF(ISNUMBER(MATCH(I197,'DB'!$D$2:$D$201,1))=TRUE,MATCH(I197,'DB'!$D$2:$D$201,1),0))</f>
        <v>0</v>
      </c>
      <c r="K197" s="4"/>
      <c r="L197" s="24">
        <f>IF(K197=0,0,IF(ISNUMBER(MATCH(K197,'DB'!$E$2:$E$201,1))=TRUE,MATCH(K197,'DB'!$E$2:$E$201,1),0))</f>
        <v>0</v>
      </c>
      <c r="M197" s="4"/>
      <c r="N197" s="25">
        <f>IF(ISNUMBER(MATCH(M197,'DB'!$F$2:$F$201,-1))=TRUE,MATCH(M197,'DB'!$F$2:$F$201,-1),0)</f>
        <v>0</v>
      </c>
      <c r="O197" s="26">
        <f t="shared" si="11"/>
        <v>0</v>
      </c>
    </row>
    <row r="198" spans="1:15" ht="14.25" thickBot="1" thickTop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4.25" thickBot="1" thickTop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6" t="s">
        <v>215</v>
      </c>
      <c r="N199" s="117"/>
      <c r="O199" s="28">
        <f>SUM(O189:O193)</f>
        <v>1094</v>
      </c>
    </row>
    <row r="200" spans="1:15" ht="13.5" thickTop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27"/>
      <c r="N202" s="13"/>
      <c r="O202" s="13"/>
    </row>
    <row r="203" spans="1:15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ht="13.5" thickBo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ht="14.25" thickBot="1" thickTop="1">
      <c r="A205" s="12" t="s">
        <v>0</v>
      </c>
      <c r="B205" s="12" t="s">
        <v>2</v>
      </c>
      <c r="C205" s="12" t="s">
        <v>217</v>
      </c>
      <c r="D205" s="12" t="s">
        <v>1</v>
      </c>
      <c r="E205" s="12" t="s">
        <v>7</v>
      </c>
      <c r="F205" s="12" t="s">
        <v>3</v>
      </c>
      <c r="G205" s="12" t="s">
        <v>4</v>
      </c>
      <c r="H205" s="12" t="s">
        <v>3</v>
      </c>
      <c r="I205" s="12" t="s">
        <v>5</v>
      </c>
      <c r="J205" s="12" t="s">
        <v>3</v>
      </c>
      <c r="K205" s="12" t="s">
        <v>6</v>
      </c>
      <c r="L205" s="12" t="s">
        <v>3</v>
      </c>
      <c r="M205" s="12" t="s">
        <v>13</v>
      </c>
      <c r="N205" s="12" t="s">
        <v>3</v>
      </c>
      <c r="O205" s="12" t="s">
        <v>8</v>
      </c>
    </row>
    <row r="206" spans="1:15" ht="13.5" thickTop="1">
      <c r="A206" s="32"/>
      <c r="B206" s="33"/>
      <c r="C206" s="34"/>
      <c r="D206" s="7"/>
      <c r="E206" s="47"/>
      <c r="F206" s="14">
        <f>IF(E206=0,0,IF(ISNUMBER(MATCH(E206,'DB'!$B$2:$B$201,-1))=TRUE,MATCH(E206,'DB'!$B$2:$B$201,-1),0))</f>
        <v>0</v>
      </c>
      <c r="G206" s="51"/>
      <c r="H206" s="14">
        <f>IF(G206=0,0,IF(ISNUMBER(MATCH(G206,'DB'!$C$2:$C$201,1))=TRUE,MATCH(G206,'DB'!$C$2:$C$201,1),0))</f>
        <v>0</v>
      </c>
      <c r="I206" s="54"/>
      <c r="J206" s="14">
        <f>IF(I206=0,0,IF(ISNUMBER(MATCH(I206,'DB'!$D$2:$D$201,1))=TRUE,MATCH(I206,'DB'!$D$2:$D$201,1),0))</f>
        <v>0</v>
      </c>
      <c r="K206" s="2"/>
      <c r="L206" s="14">
        <f>IF(K206=0,0,IF(ISNUMBER(MATCH(K206,'DB'!$E$2:$E$201,1))=TRUE,MATCH(K206,'DB'!$E$2:$E$201,1),0))</f>
        <v>0</v>
      </c>
      <c r="M206" s="2"/>
      <c r="N206" s="15">
        <f>IF(ISNUMBER(MATCH(M206,'DB'!$F$2:$F$201,-1))=TRUE,MATCH(M206,'DB'!$F$2:$F$201,-1),0)</f>
        <v>0</v>
      </c>
      <c r="O206" s="21">
        <f aca="true" t="shared" si="12" ref="O206:O214">SUM(F206,H206,J206,L206,N206)</f>
        <v>0</v>
      </c>
    </row>
    <row r="207" spans="1:15" ht="12.75">
      <c r="A207" s="35"/>
      <c r="B207" s="36"/>
      <c r="C207" s="37"/>
      <c r="D207" s="8"/>
      <c r="E207" s="48"/>
      <c r="F207" s="19">
        <f>IF(E207=0,0,IF(ISNUMBER(MATCH(E207,'DB'!$B$2:$B$201,-1))=TRUE,MATCH(E207,'DB'!$B$2:$B$201,-1),0))</f>
        <v>0</v>
      </c>
      <c r="G207" s="52"/>
      <c r="H207" s="19">
        <f>IF(G207=0,0,IF(ISNUMBER(MATCH(G207,'DB'!$C$2:$C$201,1))=TRUE,MATCH(G207,'DB'!$C$2:$C$201,1),0))</f>
        <v>0</v>
      </c>
      <c r="I207" s="48"/>
      <c r="J207" s="19">
        <f>IF(I207=0,0,IF(ISNUMBER(MATCH(I207,'DB'!$D$2:$D$201,1))=TRUE,MATCH(I207,'DB'!$D$2:$D$201,1),0))</f>
        <v>0</v>
      </c>
      <c r="K207" s="3"/>
      <c r="L207" s="19">
        <f>IF(K207=0,0,IF(ISNUMBER(MATCH(K207,'DB'!$E$2:$E$201,1))=TRUE,MATCH(K207,'DB'!$E$2:$E$201,1),0))</f>
        <v>0</v>
      </c>
      <c r="M207" s="3"/>
      <c r="N207" s="20">
        <f>IF(ISNUMBER(MATCH(M207,'DB'!$F$2:$F$201,-1))=TRUE,MATCH(M207,'DB'!$F$2:$F$201,-1),0)</f>
        <v>0</v>
      </c>
      <c r="O207" s="21">
        <f t="shared" si="12"/>
        <v>0</v>
      </c>
    </row>
    <row r="208" spans="1:15" ht="12.75">
      <c r="A208" s="35"/>
      <c r="B208" s="36"/>
      <c r="C208" s="37"/>
      <c r="D208" s="8"/>
      <c r="E208" s="48"/>
      <c r="F208" s="19">
        <f>IF(E208=0,0,IF(ISNUMBER(MATCH(E208,'DB'!$B$2:$B$201,-1))=TRUE,MATCH(E208,'DB'!$B$2:$B$201,-1),0))</f>
        <v>0</v>
      </c>
      <c r="G208" s="52"/>
      <c r="H208" s="19">
        <f>IF(G208=0,0,IF(ISNUMBER(MATCH(G208,'DB'!$C$2:$C$201,1))=TRUE,MATCH(G208,'DB'!$C$2:$C$201,1),0))</f>
        <v>0</v>
      </c>
      <c r="I208" s="55"/>
      <c r="J208" s="19">
        <f>IF(I208=0,0,IF(ISNUMBER(MATCH(I208,'DB'!$D$2:$D$201,1))=TRUE,MATCH(I208,'DB'!$D$2:$D$201,1),0))</f>
        <v>0</v>
      </c>
      <c r="K208" s="5"/>
      <c r="L208" s="19">
        <f>IF(K208=0,0,IF(ISNUMBER(MATCH(K208,'DB'!$E$2:$E$201,1))=TRUE,MATCH(K208,'DB'!$E$2:$E$201,1),0))</f>
        <v>0</v>
      </c>
      <c r="M208" s="6"/>
      <c r="N208" s="20">
        <f>IF(ISNUMBER(MATCH(M208,'DB'!$F$2:$F$201,-1))=TRUE,MATCH(M208,'DB'!$F$2:$F$201,-1),0)</f>
        <v>0</v>
      </c>
      <c r="O208" s="21">
        <f t="shared" si="12"/>
        <v>0</v>
      </c>
    </row>
    <row r="209" spans="1:15" ht="12.75">
      <c r="A209" s="35"/>
      <c r="B209" s="36"/>
      <c r="C209" s="37"/>
      <c r="D209" s="8"/>
      <c r="E209" s="48"/>
      <c r="F209" s="19">
        <f>IF(E209=0,0,IF(ISNUMBER(MATCH(E209,'DB'!$B$2:$B$201,-1))=TRUE,MATCH(E209,'DB'!$B$2:$B$201,-1),0))</f>
        <v>0</v>
      </c>
      <c r="G209" s="52"/>
      <c r="H209" s="19">
        <f>IF(G209=0,0,IF(ISNUMBER(MATCH(G209,'DB'!$C$2:$C$201,1))=TRUE,MATCH(G209,'DB'!$C$2:$C$201,1),0))</f>
        <v>0</v>
      </c>
      <c r="I209" s="55"/>
      <c r="J209" s="19">
        <f>IF(I209=0,0,IF(ISNUMBER(MATCH(I209,'DB'!$D$2:$D$201,1))=TRUE,MATCH(I209,'DB'!$D$2:$D$201,1),0))</f>
        <v>0</v>
      </c>
      <c r="K209" s="5"/>
      <c r="L209" s="19">
        <f>IF(K209=0,0,IF(ISNUMBER(MATCH(K209,'DB'!$E$2:$E$201,1))=TRUE,MATCH(K209,'DB'!$E$2:$E$201,1),0))</f>
        <v>0</v>
      </c>
      <c r="M209" s="6"/>
      <c r="N209" s="20">
        <f>IF(ISNUMBER(MATCH(M209,'DB'!$F$2:$F$201,-1))=TRUE,MATCH(M209,'DB'!$F$2:$F$201,-1),0)</f>
        <v>0</v>
      </c>
      <c r="O209" s="21">
        <f t="shared" si="12"/>
        <v>0</v>
      </c>
    </row>
    <row r="210" spans="1:15" ht="13.5" thickBot="1">
      <c r="A210" s="38"/>
      <c r="B210" s="39"/>
      <c r="C210" s="40"/>
      <c r="D210" s="10"/>
      <c r="E210" s="49"/>
      <c r="F210" s="63">
        <f>IF(E210=0,0,IF(ISNUMBER(MATCH(E210,'DB'!$B$2:$B$201,-1))=TRUE,MATCH(E210,'DB'!$B$2:$B$201,-1),0))</f>
        <v>0</v>
      </c>
      <c r="G210" s="64"/>
      <c r="H210" s="63">
        <f>IF(G210=0,0,IF(ISNUMBER(MATCH(G210,'DB'!$C$2:$C$201,1))=TRUE,MATCH(G210,'DB'!$C$2:$C$201,1),0))</f>
        <v>0</v>
      </c>
      <c r="I210" s="65"/>
      <c r="J210" s="63">
        <f>IF(I210=0,0,IF(ISNUMBER(MATCH(I210,'DB'!$D$2:$D$201,1))=TRUE,MATCH(I210,'DB'!$D$2:$D$201,1),0))</f>
        <v>0</v>
      </c>
      <c r="K210" s="66"/>
      <c r="L210" s="63">
        <f>IF(K210=0,0,IF(ISNUMBER(MATCH(K210,'DB'!$E$2:$E$201,1))=TRUE,MATCH(K210,'DB'!$E$2:$E$201,1),0))</f>
        <v>0</v>
      </c>
      <c r="M210" s="66"/>
      <c r="N210" s="67">
        <f>IF(ISNUMBER(MATCH(M210,'DB'!$F$2:$F$201,-1))=TRUE,MATCH(M210,'DB'!$F$2:$F$201,-1),0)</f>
        <v>0</v>
      </c>
      <c r="O210" s="68">
        <f t="shared" si="12"/>
        <v>0</v>
      </c>
    </row>
    <row r="211" spans="1:15" ht="13.5" thickTop="1">
      <c r="A211" s="41"/>
      <c r="B211" s="42"/>
      <c r="C211" s="43"/>
      <c r="D211" s="11"/>
      <c r="E211" s="47"/>
      <c r="F211" s="69">
        <f>IF(E211=0,0,IF(ISNUMBER(MATCH(E211,'DB'!$B$2:$B$201,-1))=TRUE,MATCH(E211,'DB'!$B$2:$B$201,-1),0))</f>
        <v>0</v>
      </c>
      <c r="G211" s="70"/>
      <c r="H211" s="69">
        <f>IF(G211=0,0,IF(ISNUMBER(MATCH(G211,'DB'!$C$2:$C$201,1))=TRUE,MATCH(G211,'DB'!$C$2:$C$201,1),0))</f>
        <v>0</v>
      </c>
      <c r="I211" s="71"/>
      <c r="J211" s="69">
        <f>IF(I211=0,0,IF(ISNUMBER(MATCH(I211,'DB'!$D$2:$D$201,1))=TRUE,MATCH(I211,'DB'!$D$2:$D$201,1),0))</f>
        <v>0</v>
      </c>
      <c r="K211" s="72"/>
      <c r="L211" s="69">
        <f>IF(K211=0,0,IF(ISNUMBER(MATCH(K211,'DB'!$E$2:$E$201,1))=TRUE,MATCH(K211,'DB'!$E$2:$E$201,1),0))</f>
        <v>0</v>
      </c>
      <c r="M211" s="72"/>
      <c r="N211" s="73">
        <f>IF(ISNUMBER(MATCH(M211,'DB'!$F$2:$F$201,-1))=TRUE,MATCH(M211,'DB'!$F$2:$F$201,-1),0)</f>
        <v>0</v>
      </c>
      <c r="O211" s="74">
        <f t="shared" si="12"/>
        <v>0</v>
      </c>
    </row>
    <row r="212" spans="1:15" ht="12.75">
      <c r="A212" s="35"/>
      <c r="B212" s="36"/>
      <c r="C212" s="37"/>
      <c r="D212" s="8"/>
      <c r="E212" s="48"/>
      <c r="F212" s="19">
        <f>IF(E212=0,0,IF(ISNUMBER(MATCH(E212,'DB'!$B$2:$B$201,-1))=TRUE,MATCH(E212,'DB'!$B$2:$B$201,-1),0))</f>
        <v>0</v>
      </c>
      <c r="G212" s="52"/>
      <c r="H212" s="19">
        <f>IF(G212=0,0,IF(ISNUMBER(MATCH(G212,'DB'!$C$2:$C$201,1))=TRUE,MATCH(G212,'DB'!$C$2:$C$201,1),0))</f>
        <v>0</v>
      </c>
      <c r="I212" s="48"/>
      <c r="J212" s="19">
        <f>IF(I212=0,0,IF(ISNUMBER(MATCH(I212,'DB'!$D$2:$D$201,1))=TRUE,MATCH(I212,'DB'!$D$2:$D$201,1),0))</f>
        <v>0</v>
      </c>
      <c r="K212" s="3"/>
      <c r="L212" s="19">
        <f>IF(K212=0,0,IF(ISNUMBER(MATCH(K212,'DB'!$E$2:$E$201,1))=TRUE,MATCH(K212,'DB'!$E$2:$E$201,1),0))</f>
        <v>0</v>
      </c>
      <c r="M212" s="3"/>
      <c r="N212" s="20">
        <f>IF(ISNUMBER(MATCH(M212,'DB'!$F$2:$F$201,-1))=TRUE,MATCH(M212,'DB'!$F$2:$F$201,-1),0)</f>
        <v>0</v>
      </c>
      <c r="O212" s="21">
        <f t="shared" si="12"/>
        <v>0</v>
      </c>
    </row>
    <row r="213" spans="1:15" ht="12.75">
      <c r="A213" s="35"/>
      <c r="B213" s="36"/>
      <c r="C213" s="37"/>
      <c r="D213" s="8"/>
      <c r="E213" s="48"/>
      <c r="F213" s="19">
        <f>IF(E213=0,0,IF(ISNUMBER(MATCH(E213,'DB'!$B$2:$B$201,-1))=TRUE,MATCH(E213,'DB'!$B$2:$B$201,-1),0))</f>
        <v>0</v>
      </c>
      <c r="G213" s="52"/>
      <c r="H213" s="19">
        <f>IF(G213=0,0,IF(ISNUMBER(MATCH(G213,'DB'!$C$2:$C$201,1))=TRUE,MATCH(G213,'DB'!$C$2:$C$201,1),0))</f>
        <v>0</v>
      </c>
      <c r="I213" s="48"/>
      <c r="J213" s="19">
        <f>IF(I213=0,0,IF(ISNUMBER(MATCH(I213,'DB'!$D$2:$D$201,1))=TRUE,MATCH(I213,'DB'!$D$2:$D$201,1),0))</f>
        <v>0</v>
      </c>
      <c r="K213" s="3"/>
      <c r="L213" s="19">
        <f>IF(K213=0,0,IF(ISNUMBER(MATCH(K213,'DB'!$E$2:$E$201,1))=TRUE,MATCH(K213,'DB'!$E$2:$E$201,1),0))</f>
        <v>0</v>
      </c>
      <c r="M213" s="3"/>
      <c r="N213" s="20">
        <f>IF(ISNUMBER(MATCH(M213,'DB'!$F$2:$F$201,-1))=TRUE,MATCH(M213,'DB'!$F$2:$F$201,-1),0)</f>
        <v>0</v>
      </c>
      <c r="O213" s="21">
        <f t="shared" si="12"/>
        <v>0</v>
      </c>
    </row>
    <row r="214" spans="1:15" ht="13.5" thickBot="1">
      <c r="A214" s="44"/>
      <c r="B214" s="45"/>
      <c r="C214" s="46"/>
      <c r="D214" s="9"/>
      <c r="E214" s="50"/>
      <c r="F214" s="24">
        <f>IF(E214=0,0,IF(ISNUMBER(MATCH(E214,'DB'!$B$2:$B$201,-1))=TRUE,MATCH(E214,'DB'!$B$2:$B$201,-1),0))</f>
        <v>0</v>
      </c>
      <c r="G214" s="53"/>
      <c r="H214" s="24">
        <f>IF(G214=0,0,IF(ISNUMBER(MATCH(G214,'DB'!$C$2:$C$201,1))=TRUE,MATCH(G214,'DB'!$C$2:$C$201,1),0))</f>
        <v>0</v>
      </c>
      <c r="I214" s="50"/>
      <c r="J214" s="24">
        <f>IF(I214=0,0,IF(ISNUMBER(MATCH(I214,'DB'!$D$2:$D$201,1))=TRUE,MATCH(I214,'DB'!$D$2:$D$201,1),0))</f>
        <v>0</v>
      </c>
      <c r="K214" s="4"/>
      <c r="L214" s="24">
        <f>IF(K214=0,0,IF(ISNUMBER(MATCH(K214,'DB'!$E$2:$E$201,1))=TRUE,MATCH(K214,'DB'!$E$2:$E$201,1),0))</f>
        <v>0</v>
      </c>
      <c r="M214" s="4"/>
      <c r="N214" s="25">
        <f>IF(ISNUMBER(MATCH(M214,'DB'!$F$2:$F$201,-1))=TRUE,MATCH(M214,'DB'!$F$2:$F$201,-1),0)</f>
        <v>0</v>
      </c>
      <c r="O214" s="26">
        <f t="shared" si="12"/>
        <v>0</v>
      </c>
    </row>
    <row r="215" spans="1:15" ht="14.25" thickBot="1" thickTop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ht="14.25" thickBot="1" thickTop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6" t="s">
        <v>215</v>
      </c>
      <c r="N216" s="117"/>
      <c r="O216" s="28">
        <f>SUM(O206:O210)</f>
        <v>0</v>
      </c>
    </row>
    <row r="217" spans="1:15" ht="13.5" thickTop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27"/>
      <c r="N219" s="13"/>
      <c r="O219" s="13"/>
    </row>
    <row r="220" spans="1:15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3.5" thickBo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7"/>
      <c r="L222" s="13"/>
      <c r="M222" s="13"/>
      <c r="N222" s="13"/>
      <c r="O222" s="13"/>
    </row>
    <row r="223" spans="1:15" ht="14.25" thickBot="1" thickTop="1">
      <c r="A223" s="12" t="s">
        <v>0</v>
      </c>
      <c r="B223" s="12" t="s">
        <v>2</v>
      </c>
      <c r="C223" s="12" t="s">
        <v>217</v>
      </c>
      <c r="D223" s="12" t="s">
        <v>1</v>
      </c>
      <c r="E223" s="12" t="s">
        <v>7</v>
      </c>
      <c r="F223" s="12" t="s">
        <v>3</v>
      </c>
      <c r="G223" s="12" t="s">
        <v>4</v>
      </c>
      <c r="H223" s="12" t="s">
        <v>3</v>
      </c>
      <c r="I223" s="12" t="s">
        <v>5</v>
      </c>
      <c r="J223" s="12" t="s">
        <v>3</v>
      </c>
      <c r="K223" s="12" t="s">
        <v>6</v>
      </c>
      <c r="L223" s="12" t="s">
        <v>3</v>
      </c>
      <c r="M223" s="12" t="s">
        <v>13</v>
      </c>
      <c r="N223" s="12" t="s">
        <v>3</v>
      </c>
      <c r="O223" s="12" t="s">
        <v>8</v>
      </c>
    </row>
    <row r="224" spans="1:15" ht="13.5" thickTop="1">
      <c r="A224" s="32"/>
      <c r="B224" s="33"/>
      <c r="C224" s="34"/>
      <c r="D224" s="7"/>
      <c r="E224" s="47"/>
      <c r="F224" s="14">
        <f>IF(E224=0,0,IF(ISNUMBER(MATCH(E224,'DB'!$B$2:$B$201,-1))=TRUE,MATCH(E224,'DB'!$B$2:$B$201,-1),0))</f>
        <v>0</v>
      </c>
      <c r="G224" s="51"/>
      <c r="H224" s="14">
        <f>IF(G224=0,0,IF(ISNUMBER(MATCH(G224,'DB'!$C$2:$C$201,1))=TRUE,MATCH(G224,'DB'!$C$2:$C$201,1),0))</f>
        <v>0</v>
      </c>
      <c r="I224" s="54"/>
      <c r="J224" s="14">
        <f>IF(I224=0,0,IF(ISNUMBER(MATCH(I224,'DB'!$D$2:$D$201,1))=TRUE,MATCH(I224,'DB'!$D$2:$D$201,1),0))</f>
        <v>0</v>
      </c>
      <c r="K224" s="2"/>
      <c r="L224" s="14">
        <f>IF(K224=0,0,IF(ISNUMBER(MATCH(K224,'DB'!$E$2:$E$201,1))=TRUE,MATCH(K224,'DB'!$E$2:$E$201,1),0))</f>
        <v>0</v>
      </c>
      <c r="M224" s="2"/>
      <c r="N224" s="15">
        <f>IF(ISNUMBER(MATCH(M224,'DB'!$F$2:$F$201,-1))=TRUE,MATCH(M224,'DB'!$F$2:$F$201,-1),0)</f>
        <v>0</v>
      </c>
      <c r="O224" s="21">
        <f aca="true" t="shared" si="13" ref="O224:O232">SUM(F224,H224,J224,L224,N224)</f>
        <v>0</v>
      </c>
    </row>
    <row r="225" spans="1:15" ht="12.75">
      <c r="A225" s="35"/>
      <c r="B225" s="36"/>
      <c r="C225" s="37"/>
      <c r="D225" s="8"/>
      <c r="E225" s="48"/>
      <c r="F225" s="19">
        <f>IF(E225=0,0,IF(ISNUMBER(MATCH(E225,'DB'!$B$2:$B$201,-1))=TRUE,MATCH(E225,'DB'!$B$2:$B$201,-1),0))</f>
        <v>0</v>
      </c>
      <c r="G225" s="52"/>
      <c r="H225" s="19">
        <f>IF(G225=0,0,IF(ISNUMBER(MATCH(G225,'DB'!$C$2:$C$201,1))=TRUE,MATCH(G225,'DB'!$C$2:$C$201,1),0))</f>
        <v>0</v>
      </c>
      <c r="I225" s="48"/>
      <c r="J225" s="19">
        <f>IF(I225=0,0,IF(ISNUMBER(MATCH(I225,'DB'!$D$2:$D$201,1))=TRUE,MATCH(I225,'DB'!$D$2:$D$201,1),0))</f>
        <v>0</v>
      </c>
      <c r="K225" s="3"/>
      <c r="L225" s="19">
        <f>IF(K225=0,0,IF(ISNUMBER(MATCH(K225,'DB'!$E$2:$E$201,1))=TRUE,MATCH(K225,'DB'!$E$2:$E$201,1),0))</f>
        <v>0</v>
      </c>
      <c r="M225" s="3"/>
      <c r="N225" s="20">
        <f>IF(ISNUMBER(MATCH(M225,'DB'!$F$2:$F$201,-1))=TRUE,MATCH(M225,'DB'!$F$2:$F$201,-1),0)</f>
        <v>0</v>
      </c>
      <c r="O225" s="21">
        <f t="shared" si="13"/>
        <v>0</v>
      </c>
    </row>
    <row r="226" spans="1:15" ht="12.75">
      <c r="A226" s="35"/>
      <c r="B226" s="36"/>
      <c r="C226" s="37"/>
      <c r="D226" s="8"/>
      <c r="E226" s="48"/>
      <c r="F226" s="19">
        <f>IF(E226=0,0,IF(ISNUMBER(MATCH(E226,'DB'!$B$2:$B$201,-1))=TRUE,MATCH(E226,'DB'!$B$2:$B$201,-1),0))</f>
        <v>0</v>
      </c>
      <c r="G226" s="52"/>
      <c r="H226" s="19">
        <f>IF(G226=0,0,IF(ISNUMBER(MATCH(G226,'DB'!$C$2:$C$201,1))=TRUE,MATCH(G226,'DB'!$C$2:$C$201,1),0))</f>
        <v>0</v>
      </c>
      <c r="I226" s="55"/>
      <c r="J226" s="19">
        <f>IF(I226=0,0,IF(ISNUMBER(MATCH(I226,'DB'!$D$2:$D$201,1))=TRUE,MATCH(I226,'DB'!$D$2:$D$201,1),0))</f>
        <v>0</v>
      </c>
      <c r="K226" s="5"/>
      <c r="L226" s="19">
        <f>IF(K226=0,0,IF(ISNUMBER(MATCH(K226,'DB'!$E$2:$E$201,1))=TRUE,MATCH(K226,'DB'!$E$2:$E$201,1),0))</f>
        <v>0</v>
      </c>
      <c r="M226" s="6"/>
      <c r="N226" s="20">
        <f>IF(ISNUMBER(MATCH(M226,'DB'!$F$2:$F$201,-1))=TRUE,MATCH(M226,'DB'!$F$2:$F$201,-1),0)</f>
        <v>0</v>
      </c>
      <c r="O226" s="21">
        <f t="shared" si="13"/>
        <v>0</v>
      </c>
    </row>
    <row r="227" spans="1:15" ht="12.75">
      <c r="A227" s="35"/>
      <c r="B227" s="36"/>
      <c r="C227" s="37"/>
      <c r="D227" s="8"/>
      <c r="E227" s="48"/>
      <c r="F227" s="19">
        <f>IF(E227=0,0,IF(ISNUMBER(MATCH(E227,'DB'!$B$2:$B$201,-1))=TRUE,MATCH(E227,'DB'!$B$2:$B$201,-1),0))</f>
        <v>0</v>
      </c>
      <c r="G227" s="52"/>
      <c r="H227" s="19">
        <f>IF(G227=0,0,IF(ISNUMBER(MATCH(G227,'DB'!$C$2:$C$201,1))=TRUE,MATCH(G227,'DB'!$C$2:$C$201,1),0))</f>
        <v>0</v>
      </c>
      <c r="I227" s="55"/>
      <c r="J227" s="19">
        <f>IF(I227=0,0,IF(ISNUMBER(MATCH(I227,'DB'!$D$2:$D$201,1))=TRUE,MATCH(I227,'DB'!$D$2:$D$201,1),0))</f>
        <v>0</v>
      </c>
      <c r="K227" s="5"/>
      <c r="L227" s="19">
        <f>IF(K227=0,0,IF(ISNUMBER(MATCH(K227,'DB'!$E$2:$E$201,1))=TRUE,MATCH(K227,'DB'!$E$2:$E$201,1),0))</f>
        <v>0</v>
      </c>
      <c r="M227" s="6"/>
      <c r="N227" s="20">
        <f>IF(ISNUMBER(MATCH(M227,'DB'!$F$2:$F$201,-1))=TRUE,MATCH(M227,'DB'!$F$2:$F$201,-1),0)</f>
        <v>0</v>
      </c>
      <c r="O227" s="21">
        <f t="shared" si="13"/>
        <v>0</v>
      </c>
    </row>
    <row r="228" spans="1:15" ht="13.5" thickBot="1">
      <c r="A228" s="38"/>
      <c r="B228" s="39"/>
      <c r="C228" s="40"/>
      <c r="D228" s="10"/>
      <c r="E228" s="49"/>
      <c r="F228" s="63">
        <f>IF(E228=0,0,IF(ISNUMBER(MATCH(E228,'DB'!$B$2:$B$201,-1))=TRUE,MATCH(E228,'DB'!$B$2:$B$201,-1),0))</f>
        <v>0</v>
      </c>
      <c r="G228" s="64"/>
      <c r="H228" s="63">
        <f>IF(G228=0,0,IF(ISNUMBER(MATCH(G228,'DB'!$C$2:$C$201,1))=TRUE,MATCH(G228,'DB'!$C$2:$C$201,1),0))</f>
        <v>0</v>
      </c>
      <c r="I228" s="65"/>
      <c r="J228" s="63">
        <f>IF(I228=0,0,IF(ISNUMBER(MATCH(I228,'DB'!$D$2:$D$201,1))=TRUE,MATCH(I228,'DB'!$D$2:$D$201,1),0))</f>
        <v>0</v>
      </c>
      <c r="K228" s="66"/>
      <c r="L228" s="63">
        <f>IF(K228=0,0,IF(ISNUMBER(MATCH(K228,'DB'!$E$2:$E$201,1))=TRUE,MATCH(K228,'DB'!$E$2:$E$201,1),0))</f>
        <v>0</v>
      </c>
      <c r="M228" s="66"/>
      <c r="N228" s="67">
        <f>IF(ISNUMBER(MATCH(M228,'DB'!$F$2:$F$201,-1))=TRUE,MATCH(M228,'DB'!$F$2:$F$201,-1),0)</f>
        <v>0</v>
      </c>
      <c r="O228" s="68">
        <f t="shared" si="13"/>
        <v>0</v>
      </c>
    </row>
    <row r="229" spans="1:15" ht="13.5" thickTop="1">
      <c r="A229" s="41"/>
      <c r="B229" s="42"/>
      <c r="C229" s="43"/>
      <c r="D229" s="11"/>
      <c r="E229" s="47"/>
      <c r="F229" s="69">
        <f>IF(E229=0,0,IF(ISNUMBER(MATCH(E229,'DB'!$B$2:$B$201,-1))=TRUE,MATCH(E229,'DB'!$B$2:$B$201,-1),0))</f>
        <v>0</v>
      </c>
      <c r="G229" s="70"/>
      <c r="H229" s="69">
        <f>IF(G229=0,0,IF(ISNUMBER(MATCH(G229,'DB'!$C$2:$C$201,1))=TRUE,MATCH(G229,'DB'!$C$2:$C$201,1),0))</f>
        <v>0</v>
      </c>
      <c r="I229" s="71"/>
      <c r="J229" s="69">
        <f>IF(I229=0,0,IF(ISNUMBER(MATCH(I229,'DB'!$D$2:$D$201,1))=TRUE,MATCH(I229,'DB'!$D$2:$D$201,1),0))</f>
        <v>0</v>
      </c>
      <c r="K229" s="72"/>
      <c r="L229" s="69">
        <f>IF(K229=0,0,IF(ISNUMBER(MATCH(K229,'DB'!$E$2:$E$201,1))=TRUE,MATCH(K229,'DB'!$E$2:$E$201,1),0))</f>
        <v>0</v>
      </c>
      <c r="M229" s="72"/>
      <c r="N229" s="73">
        <f>IF(ISNUMBER(MATCH(M229,'DB'!$F$2:$F$201,-1))=TRUE,MATCH(M229,'DB'!$F$2:$F$201,-1),0)</f>
        <v>0</v>
      </c>
      <c r="O229" s="74">
        <f t="shared" si="13"/>
        <v>0</v>
      </c>
    </row>
    <row r="230" spans="1:15" ht="12.75">
      <c r="A230" s="35"/>
      <c r="B230" s="36"/>
      <c r="C230" s="37"/>
      <c r="D230" s="8"/>
      <c r="E230" s="48"/>
      <c r="F230" s="19">
        <f>IF(E230=0,0,IF(ISNUMBER(MATCH(E230,'DB'!$B$2:$B$201,-1))=TRUE,MATCH(E230,'DB'!$B$2:$B$201,-1),0))</f>
        <v>0</v>
      </c>
      <c r="G230" s="52"/>
      <c r="H230" s="19">
        <f>IF(G230=0,0,IF(ISNUMBER(MATCH(G230,'DB'!$C$2:$C$201,1))=TRUE,MATCH(G230,'DB'!$C$2:$C$201,1),0))</f>
        <v>0</v>
      </c>
      <c r="I230" s="48"/>
      <c r="J230" s="19">
        <f>IF(I230=0,0,IF(ISNUMBER(MATCH(I230,'DB'!$D$2:$D$201,1))=TRUE,MATCH(I230,'DB'!$D$2:$D$201,1),0))</f>
        <v>0</v>
      </c>
      <c r="K230" s="3"/>
      <c r="L230" s="19">
        <f>IF(K230=0,0,IF(ISNUMBER(MATCH(K230,'DB'!$E$2:$E$201,1))=TRUE,MATCH(K230,'DB'!$E$2:$E$201,1),0))</f>
        <v>0</v>
      </c>
      <c r="M230" s="3"/>
      <c r="N230" s="20">
        <f>IF(ISNUMBER(MATCH(M230,'DB'!$F$2:$F$201,-1))=TRUE,MATCH(M230,'DB'!$F$2:$F$201,-1),0)</f>
        <v>0</v>
      </c>
      <c r="O230" s="21">
        <f t="shared" si="13"/>
        <v>0</v>
      </c>
    </row>
    <row r="231" spans="1:15" ht="12.75">
      <c r="A231" s="35"/>
      <c r="B231" s="36"/>
      <c r="C231" s="37"/>
      <c r="D231" s="8"/>
      <c r="E231" s="48"/>
      <c r="F231" s="19">
        <f>IF(E231=0,0,IF(ISNUMBER(MATCH(E231,'DB'!$B$2:$B$201,-1))=TRUE,MATCH(E231,'DB'!$B$2:$B$201,-1),0))</f>
        <v>0</v>
      </c>
      <c r="G231" s="52"/>
      <c r="H231" s="19">
        <f>IF(G231=0,0,IF(ISNUMBER(MATCH(G231,'DB'!$C$2:$C$201,1))=TRUE,MATCH(G231,'DB'!$C$2:$C$201,1),0))</f>
        <v>0</v>
      </c>
      <c r="I231" s="48"/>
      <c r="J231" s="19">
        <f>IF(I231=0,0,IF(ISNUMBER(MATCH(I231,'DB'!$D$2:$D$201,1))=TRUE,MATCH(I231,'DB'!$D$2:$D$201,1),0))</f>
        <v>0</v>
      </c>
      <c r="K231" s="3"/>
      <c r="L231" s="19">
        <f>IF(K231=0,0,IF(ISNUMBER(MATCH(K231,'DB'!$E$2:$E$201,1))=TRUE,MATCH(K231,'DB'!$E$2:$E$201,1),0))</f>
        <v>0</v>
      </c>
      <c r="M231" s="3"/>
      <c r="N231" s="20">
        <f>IF(ISNUMBER(MATCH(M231,'DB'!$F$2:$F$201,-1))=TRUE,MATCH(M231,'DB'!$F$2:$F$201,-1),0)</f>
        <v>0</v>
      </c>
      <c r="O231" s="21">
        <f t="shared" si="13"/>
        <v>0</v>
      </c>
    </row>
    <row r="232" spans="1:15" ht="13.5" thickBot="1">
      <c r="A232" s="44"/>
      <c r="B232" s="45"/>
      <c r="C232" s="46"/>
      <c r="D232" s="9"/>
      <c r="E232" s="50"/>
      <c r="F232" s="24">
        <f>IF(E232=0,0,IF(ISNUMBER(MATCH(E232,'DB'!$B$2:$B$201,-1))=TRUE,MATCH(E232,'DB'!$B$2:$B$201,-1),0))</f>
        <v>0</v>
      </c>
      <c r="G232" s="53"/>
      <c r="H232" s="24">
        <f>IF(G232=0,0,IF(ISNUMBER(MATCH(G232,'DB'!$C$2:$C$201,1))=TRUE,MATCH(G232,'DB'!$C$2:$C$201,1),0))</f>
        <v>0</v>
      </c>
      <c r="I232" s="50"/>
      <c r="J232" s="24">
        <f>IF(I232=0,0,IF(ISNUMBER(MATCH(I232,'DB'!$D$2:$D$201,1))=TRUE,MATCH(I232,'DB'!$D$2:$D$201,1),0))</f>
        <v>0</v>
      </c>
      <c r="K232" s="4"/>
      <c r="L232" s="24">
        <f>IF(K232=0,0,IF(ISNUMBER(MATCH(K232,'DB'!$E$2:$E$201,1))=TRUE,MATCH(K232,'DB'!$E$2:$E$201,1),0))</f>
        <v>0</v>
      </c>
      <c r="M232" s="4"/>
      <c r="N232" s="25">
        <f>IF(ISNUMBER(MATCH(M232,'DB'!$F$2:$F$201,-1))=TRUE,MATCH(M232,'DB'!$F$2:$F$201,-1),0)</f>
        <v>0</v>
      </c>
      <c r="O232" s="26">
        <f t="shared" si="13"/>
        <v>0</v>
      </c>
    </row>
    <row r="233" spans="1:15" ht="14.25" thickBot="1" thickTop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4.25" thickBot="1" thickTop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6" t="s">
        <v>215</v>
      </c>
      <c r="N234" s="117"/>
      <c r="O234" s="28">
        <f>SUM(O224:O228)</f>
        <v>0</v>
      </c>
    </row>
    <row r="235" spans="1:15" ht="13.5" thickTop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27"/>
      <c r="N237" s="13"/>
      <c r="O237" s="13"/>
    </row>
    <row r="238" spans="1:15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7"/>
      <c r="L240" s="13"/>
      <c r="M240" s="13"/>
      <c r="N240" s="13"/>
      <c r="O240" s="13"/>
    </row>
  </sheetData>
  <sheetProtection/>
  <mergeCells count="16">
    <mergeCell ref="A1:O1"/>
    <mergeCell ref="A2:O2"/>
    <mergeCell ref="M184:N184"/>
    <mergeCell ref="M199:N199"/>
    <mergeCell ref="M216:N216"/>
    <mergeCell ref="M234:N234"/>
    <mergeCell ref="M67:N67"/>
    <mergeCell ref="M84:N84"/>
    <mergeCell ref="M100:N100"/>
    <mergeCell ref="M117:N117"/>
    <mergeCell ref="M15:N15"/>
    <mergeCell ref="M31:N31"/>
    <mergeCell ref="M49:N49"/>
    <mergeCell ref="M132:N132"/>
    <mergeCell ref="M149:N149"/>
    <mergeCell ref="M166:N166"/>
  </mergeCells>
  <printOptions/>
  <pageMargins left="0.75" right="0.75" top="1" bottom="1" header="0.5" footer="0.5"/>
  <pageSetup fitToHeight="0" fitToWidth="1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IV2"/>
    </sheetView>
  </sheetViews>
  <sheetFormatPr defaultColWidth="9.00390625" defaultRowHeight="12.75"/>
  <cols>
    <col min="1" max="1" width="9.125" style="0" customWidth="1"/>
    <col min="2" max="2" width="27.375" style="0" customWidth="1"/>
    <col min="3" max="3" width="18.25390625" style="0" customWidth="1"/>
  </cols>
  <sheetData>
    <row r="1" spans="1:15" s="121" customFormat="1" ht="12.75">
      <c r="A1" s="120" t="s">
        <v>396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121" customFormat="1" ht="13.5" thickBot="1">
      <c r="A2" s="122" t="s">
        <v>397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ht="14.25" thickBot="1" thickTop="1"/>
    <row r="4" spans="1:3" ht="14.25" thickBot="1" thickTop="1">
      <c r="A4" s="76" t="s">
        <v>220</v>
      </c>
      <c r="B4" s="77" t="s">
        <v>218</v>
      </c>
      <c r="C4" s="78" t="s">
        <v>219</v>
      </c>
    </row>
    <row r="5" spans="1:3" ht="13.5" thickTop="1">
      <c r="A5" s="79">
        <v>1</v>
      </c>
      <c r="B5" s="75" t="str">
        <f>'WYNIKI INDYWIDUALNE'!D107</f>
        <v>SP 46 Wrocław</v>
      </c>
      <c r="C5" s="80">
        <f>'WYNIKI INDYWIDUALNE'!O117</f>
        <v>1419</v>
      </c>
    </row>
    <row r="6" spans="1:3" ht="12.75">
      <c r="A6" s="81">
        <v>2</v>
      </c>
      <c r="B6" s="75" t="str">
        <f>'WYNIKI INDYWIDUALNE'!D57</f>
        <v>SP Pisarzowice</v>
      </c>
      <c r="C6" s="80">
        <f>'WYNIKI INDYWIDUALNE'!O67</f>
        <v>1286</v>
      </c>
    </row>
    <row r="7" spans="1:3" ht="12.75">
      <c r="A7" s="79">
        <v>3</v>
      </c>
      <c r="B7" s="75" t="str">
        <f>'WYNIKI INDYWIDUALNE'!D122</f>
        <v>SP Żórawina</v>
      </c>
      <c r="C7" s="80">
        <f>'WYNIKI INDYWIDUALNE'!O132</f>
        <v>1273</v>
      </c>
    </row>
    <row r="8" spans="1:3" ht="12.75">
      <c r="A8" s="81">
        <v>4</v>
      </c>
      <c r="B8" s="75" t="str">
        <f>'WYNIKI INDYWIDUALNE'!D174</f>
        <v>SP 16 Wrocław</v>
      </c>
      <c r="C8" s="80">
        <f>'WYNIKI INDYWIDUALNE'!O184</f>
        <v>1248</v>
      </c>
    </row>
    <row r="9" spans="1:3" ht="12.75">
      <c r="A9" s="79">
        <v>5</v>
      </c>
      <c r="B9" s="75" t="str">
        <f>'WYNIKI INDYWIDUALNE'!D39</f>
        <v>SP 9 Legnica</v>
      </c>
      <c r="C9" s="80">
        <f>'WYNIKI INDYWIDUALNE'!O49</f>
        <v>1231</v>
      </c>
    </row>
    <row r="10" spans="1:3" ht="12.75">
      <c r="A10" s="81">
        <v>6</v>
      </c>
      <c r="B10" s="75" t="str">
        <f>'WYNIKI INDYWIDUALNE'!D90</f>
        <v>SP 14 Głogów</v>
      </c>
      <c r="C10" s="80">
        <f>'WYNIKI INDYWIDUALNE'!O100</f>
        <v>1206</v>
      </c>
    </row>
    <row r="11" spans="1:3" ht="12.75">
      <c r="A11" s="79">
        <v>7</v>
      </c>
      <c r="B11" s="75" t="str">
        <f>'WYNIKI INDYWIDUALNE'!D21</f>
        <v>SP 4 Oleśnica</v>
      </c>
      <c r="C11" s="80">
        <f>'WYNIKI INDYWIDUALNE'!O31</f>
        <v>1098</v>
      </c>
    </row>
    <row r="12" spans="1:3" ht="12.75">
      <c r="A12" s="81">
        <v>8</v>
      </c>
      <c r="B12" s="75" t="str">
        <f>'WYNIKI INDYWIDUALNE'!D5</f>
        <v>SP 3 Złotoryja</v>
      </c>
      <c r="C12" s="80">
        <f>'WYNIKI INDYWIDUALNE'!O15</f>
        <v>1096</v>
      </c>
    </row>
    <row r="13" spans="1:3" ht="12.75">
      <c r="A13" s="79">
        <v>9</v>
      </c>
      <c r="B13" s="75" t="str">
        <f>'WYNIKI INDYWIDUALNE'!D189</f>
        <v>SP 2 Bystrzyca Kł</v>
      </c>
      <c r="C13" s="80">
        <f>'WYNIKI INDYWIDUALNE'!O199</f>
        <v>1094</v>
      </c>
    </row>
    <row r="14" spans="1:3" ht="12.75">
      <c r="A14" s="81">
        <v>10</v>
      </c>
      <c r="B14" s="75" t="str">
        <f>'WYNIKI INDYWIDUALNE'!D139</f>
        <v>SP 2 Lwówek</v>
      </c>
      <c r="C14" s="80">
        <f>'WYNIKI INDYWIDUALNE'!O149</f>
        <v>1003</v>
      </c>
    </row>
    <row r="15" spans="1:3" ht="12.75">
      <c r="A15" s="79">
        <v>11</v>
      </c>
      <c r="B15" s="75" t="str">
        <f>'WYNIKI INDYWIDUALNE'!D156</f>
        <v>SP 3 Trzebnica</v>
      </c>
      <c r="C15" s="80">
        <f>'WYNIKI INDYWIDUALNE'!O166</f>
        <v>989</v>
      </c>
    </row>
    <row r="16" spans="1:3" ht="12.75">
      <c r="A16" s="81">
        <v>5</v>
      </c>
      <c r="B16" s="75">
        <f>'WYNIKI INDYWIDUALNE'!D74</f>
        <v>0</v>
      </c>
      <c r="C16" s="80">
        <f>'WYNIKI INDYWIDUALNE'!O84</f>
        <v>0</v>
      </c>
    </row>
    <row r="17" spans="1:3" ht="12.75">
      <c r="A17" s="81">
        <v>13</v>
      </c>
      <c r="B17" s="75">
        <f>'WYNIKI INDYWIDUALNE'!D206</f>
        <v>0</v>
      </c>
      <c r="C17" s="80">
        <f>'WYNIKI INDYWIDUALNE'!O216</f>
        <v>0</v>
      </c>
    </row>
    <row r="18" spans="1:3" ht="13.5" thickBot="1">
      <c r="A18" s="82">
        <v>14</v>
      </c>
      <c r="B18" s="75">
        <f>'WYNIKI INDYWIDUALNE'!D224</f>
        <v>0</v>
      </c>
      <c r="C18" s="80">
        <f>'WYNIKI INDYWIDUALNE'!O234</f>
        <v>0</v>
      </c>
    </row>
    <row r="19" ht="13.5" thickTop="1"/>
  </sheetData>
  <sheetProtection/>
  <mergeCells count="2">
    <mergeCell ref="A1:O1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Kamyk</dc:creator>
  <cp:keywords/>
  <dc:description/>
  <cp:lastModifiedBy>User</cp:lastModifiedBy>
  <cp:lastPrinted>2018-05-22T12:17:10Z</cp:lastPrinted>
  <dcterms:created xsi:type="dcterms:W3CDTF">2009-02-22T12:10:23Z</dcterms:created>
  <dcterms:modified xsi:type="dcterms:W3CDTF">2018-05-22T14:47:12Z</dcterms:modified>
  <cp:category/>
  <cp:version/>
  <cp:contentType/>
  <cp:contentStatus/>
</cp:coreProperties>
</file>